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ivate\R&amp;D\ELISA Color Plate\final\"/>
    </mc:Choice>
  </mc:AlternateContent>
  <xr:revisionPtr revIDLastSave="0" documentId="13_ncr:1_{37FBC2ED-ABA5-4E6B-8EB9-4EBC4B719C97}" xr6:coauthVersionLast="36" xr6:coauthVersionMax="36" xr10:uidLastSave="{00000000-0000-0000-0000-000000000000}"/>
  <bookViews>
    <workbookView xWindow="0" yWindow="0" windowWidth="19200" windowHeight="7125" xr2:uid="{446ABC9F-F98A-43EC-BB98-EA4E54211936}"/>
  </bookViews>
  <sheets>
    <sheet name="ELISA Color Plate" sheetId="1" r:id="rId1"/>
  </sheets>
  <definedNames>
    <definedName name="__ai3_dataset_929585988_range_1026958066" localSheetId="0" hidden="1">'ELISA Color Plate'!#REF!</definedName>
    <definedName name="__ai3_dataset_929585988_range_1272383638" localSheetId="0" hidden="1">'ELISA Color Plate'!#REF!</definedName>
    <definedName name="__ai3_dataset_929585988_range_2104479162" localSheetId="0" hidden="1">'ELISA Color Plate'!#REF!</definedName>
    <definedName name="__ai3_dataset_929585988_range_893546981" localSheetId="0" hidden="1">'ELISA Color Plate'!#REF!</definedName>
    <definedName name="_xlnm.Print_Area" localSheetId="0">'ELISA Color Plate'!$A$1:$P$44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D33" i="1"/>
  <c r="D34" i="1" s="1"/>
  <c r="E33" i="1"/>
  <c r="E34" i="1" s="1"/>
  <c r="F33" i="1"/>
  <c r="F34" i="1" s="1"/>
  <c r="G33" i="1"/>
  <c r="G34" i="1" s="1"/>
  <c r="H33" i="1"/>
  <c r="H34" i="1" s="1"/>
  <c r="I33" i="1"/>
  <c r="I34" i="1" s="1"/>
  <c r="J33" i="1"/>
  <c r="J34" i="1" s="1"/>
  <c r="K33" i="1"/>
  <c r="K34" i="1" s="1"/>
  <c r="L33" i="1"/>
  <c r="L34" i="1" s="1"/>
  <c r="M33" i="1"/>
  <c r="M34" i="1" s="1"/>
  <c r="N33" i="1"/>
  <c r="N34" i="1" s="1"/>
  <c r="C33" i="1"/>
  <c r="C34" i="1" s="1"/>
  <c r="C35" i="1"/>
  <c r="D35" i="1"/>
  <c r="E35" i="1"/>
  <c r="F35" i="1"/>
  <c r="F31" i="1" l="1"/>
  <c r="F32" i="1" s="1"/>
  <c r="D31" i="1"/>
  <c r="D32" i="1" s="1"/>
  <c r="C31" i="1"/>
  <c r="C32" i="1" s="1"/>
  <c r="E31" i="1"/>
  <c r="E32" i="1" s="1"/>
  <c r="N35" i="1"/>
  <c r="N31" i="1" s="1"/>
  <c r="N32" i="1" s="1"/>
  <c r="M35" i="1"/>
  <c r="M31" i="1" s="1"/>
  <c r="M32" i="1" s="1"/>
  <c r="L35" i="1"/>
  <c r="L31" i="1" s="1"/>
  <c r="L32" i="1" s="1"/>
  <c r="K35" i="1"/>
  <c r="J35" i="1"/>
  <c r="I35" i="1"/>
  <c r="I31" i="1" s="1"/>
  <c r="I32" i="1" s="1"/>
  <c r="H35" i="1"/>
  <c r="G35" i="1"/>
  <c r="J31" i="1" l="1"/>
  <c r="J32" i="1" s="1"/>
  <c r="K31" i="1"/>
  <c r="K32" i="1" s="1"/>
  <c r="H31" i="1"/>
  <c r="H32" i="1" s="1"/>
  <c r="G31" i="1"/>
  <c r="G32" i="1" s="1"/>
  <c r="O35" i="1"/>
  <c r="F9" i="1" l="1"/>
  <c r="G9" i="1" s="1"/>
  <c r="F11" i="1"/>
  <c r="G11" i="1" s="1"/>
  <c r="F13" i="1"/>
  <c r="G13" i="1" s="1"/>
  <c r="F15" i="1"/>
  <c r="G15" i="1" s="1"/>
  <c r="F12" i="1"/>
  <c r="G12" i="1" s="1"/>
  <c r="F14" i="1"/>
  <c r="G14" i="1" s="1"/>
  <c r="F16" i="1"/>
  <c r="G16" i="1" s="1"/>
  <c r="F10" i="1"/>
  <c r="G10" i="1" s="1"/>
</calcChain>
</file>

<file path=xl/sharedStrings.xml><?xml version="1.0" encoding="utf-8"?>
<sst xmlns="http://schemas.openxmlformats.org/spreadsheetml/2006/main" count="56" uniqueCount="38">
  <si>
    <t>شرکت پیشگامان سنجش ایساتیس</t>
  </si>
  <si>
    <t>Kit Name:</t>
  </si>
  <si>
    <t>E.C.P</t>
  </si>
  <si>
    <t>Expected OD</t>
  </si>
  <si>
    <t>Recovery%</t>
  </si>
  <si>
    <t>A</t>
  </si>
  <si>
    <t>B</t>
  </si>
  <si>
    <t>C</t>
  </si>
  <si>
    <t>D</t>
  </si>
  <si>
    <t>E</t>
  </si>
  <si>
    <t>F</t>
  </si>
  <si>
    <t>G</t>
  </si>
  <si>
    <t>H</t>
  </si>
  <si>
    <t>CV</t>
  </si>
  <si>
    <t>SD</t>
  </si>
  <si>
    <t>Linearity :</t>
  </si>
  <si>
    <t xml:space="preserve">Operator :    </t>
  </si>
  <si>
    <t>Lab Name:</t>
  </si>
  <si>
    <t>Mean</t>
  </si>
  <si>
    <t>Acceptance Criteria</t>
  </si>
  <si>
    <t>Lot No:</t>
  </si>
  <si>
    <t>90-110%</t>
  </si>
  <si>
    <t>70-120%</t>
  </si>
  <si>
    <t>A1</t>
  </si>
  <si>
    <t>A2</t>
  </si>
  <si>
    <t>A3</t>
  </si>
  <si>
    <t>Superviser:</t>
  </si>
  <si>
    <t>Accuracy &amp; Percision:</t>
  </si>
  <si>
    <t>Accuracy</t>
  </si>
  <si>
    <t>Min</t>
  </si>
  <si>
    <t>Max</t>
  </si>
  <si>
    <t>Range Based on COA</t>
  </si>
  <si>
    <t>Dilutions</t>
  </si>
  <si>
    <t>Measured OD</t>
  </si>
  <si>
    <t>Test Date:</t>
  </si>
  <si>
    <t>Result</t>
  </si>
  <si>
    <t xml:space="preserve"> ELISA Color Plate Data Analysis</t>
  </si>
  <si>
    <t>Precision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</si>
</sst>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;;"/>
    <numFmt numFmtId="165" formatCode="#\ ???/???"/>
  </numFmts>
  <fonts count="2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8"/>
      <name val="B Mitra"/>
      <charset val="178"/>
    </font>
    <font>
      <b/>
      <sz val="18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2"/>
      <color theme="0"/>
      <name val="Times New Roman"/>
      <family val="1"/>
    </font>
    <font>
      <b/>
      <sz val="15"/>
      <color theme="3"/>
      <name val="Arial"/>
      <family val="2"/>
      <scheme val="minor"/>
    </font>
    <font>
      <b/>
      <sz val="22"/>
      <color theme="3"/>
      <name val="Arial"/>
      <family val="2"/>
      <scheme val="minor"/>
    </font>
    <font>
      <b/>
      <i/>
      <sz val="13"/>
      <color theme="1"/>
      <name val="Times New Roman"/>
      <family val="1"/>
    </font>
    <font>
      <b/>
      <i/>
      <sz val="15"/>
      <color theme="1"/>
      <name val="Times New Roman"/>
      <family val="1"/>
    </font>
    <font>
      <b/>
      <i/>
      <sz val="16"/>
      <name val="Times New Roman"/>
      <family val="1"/>
    </font>
    <font>
      <sz val="10"/>
      <color theme="0"/>
      <name val="Times New Roman"/>
      <family val="1"/>
    </font>
    <font>
      <b/>
      <i/>
      <sz val="22"/>
      <color theme="3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0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b/>
      <sz val="14"/>
      <color theme="1"/>
      <name val="Times New Roman"/>
      <family val="1"/>
    </font>
    <font>
      <b/>
      <sz val="22"/>
      <color theme="3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EBEB"/>
        <bgColor indexed="64"/>
      </patternFill>
    </fill>
    <fill>
      <gradientFill degree="90">
        <stop position="0">
          <color theme="0"/>
        </stop>
        <stop position="1">
          <color rgb="FF33CCCC"/>
        </stop>
      </gradientFill>
    </fill>
    <fill>
      <gradientFill degree="90">
        <stop position="0">
          <color theme="0"/>
        </stop>
        <stop position="1">
          <color theme="2" tint="-0.25098422193060094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BBEFEE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85E3E1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theme="0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6" applyNumberFormat="0" applyFill="0" applyAlignment="0" applyProtection="0"/>
  </cellStyleXfs>
  <cellXfs count="187">
    <xf numFmtId="0" fontId="0" fillId="0" borderId="0" xfId="0"/>
    <xf numFmtId="0" fontId="3" fillId="2" borderId="0" xfId="2" applyFont="1" applyFill="1" applyAlignment="1" applyProtection="1">
      <alignment horizontal="center" vertical="center"/>
      <protection hidden="1"/>
    </xf>
    <xf numFmtId="0" fontId="6" fillId="2" borderId="0" xfId="2" applyFont="1" applyFill="1" applyAlignment="1" applyProtection="1">
      <alignment vertical="center"/>
      <protection hidden="1"/>
    </xf>
    <xf numFmtId="0" fontId="7" fillId="2" borderId="0" xfId="2" applyFont="1" applyFill="1" applyAlignment="1" applyProtection="1">
      <alignment horizontal="center" vertical="center"/>
      <protection hidden="1"/>
    </xf>
    <xf numFmtId="0" fontId="8" fillId="2" borderId="0" xfId="2" applyFont="1" applyFill="1" applyAlignment="1" applyProtection="1">
      <alignment horizontal="center" vertical="center"/>
      <protection hidden="1"/>
    </xf>
    <xf numFmtId="0" fontId="7" fillId="2" borderId="0" xfId="2" applyFont="1" applyFill="1" applyAlignment="1" applyProtection="1">
      <alignment horizontal="center" vertical="center" readingOrder="1"/>
      <protection hidden="1"/>
    </xf>
    <xf numFmtId="0" fontId="3" fillId="2" borderId="0" xfId="2" applyFont="1" applyFill="1" applyAlignment="1" applyProtection="1">
      <alignment horizontal="center" vertical="center" readingOrder="1"/>
      <protection hidden="1"/>
    </xf>
    <xf numFmtId="0" fontId="5" fillId="2" borderId="0" xfId="2" applyFont="1" applyFill="1" applyAlignment="1" applyProtection="1">
      <alignment horizontal="center" vertical="center"/>
      <protection hidden="1"/>
    </xf>
    <xf numFmtId="0" fontId="3" fillId="2" borderId="1" xfId="2" applyFont="1" applyFill="1" applyBorder="1" applyAlignment="1" applyProtection="1">
      <alignment horizontal="center" vertical="center" readingOrder="1"/>
      <protection hidden="1"/>
    </xf>
    <xf numFmtId="0" fontId="7" fillId="2" borderId="0" xfId="2" applyFont="1" applyFill="1" applyBorder="1" applyAlignment="1" applyProtection="1">
      <alignment horizontal="center" vertical="center"/>
      <protection hidden="1"/>
    </xf>
    <xf numFmtId="0" fontId="8" fillId="2" borderId="0" xfId="2" applyFont="1" applyFill="1" applyAlignment="1" applyProtection="1">
      <alignment horizontal="center" vertical="center" readingOrder="1"/>
      <protection hidden="1"/>
    </xf>
    <xf numFmtId="0" fontId="9" fillId="2" borderId="0" xfId="2" applyFont="1" applyFill="1" applyAlignment="1" applyProtection="1">
      <alignment horizontal="center" vertical="center" readingOrder="1"/>
      <protection hidden="1"/>
    </xf>
    <xf numFmtId="9" fontId="12" fillId="9" borderId="2" xfId="3" applyNumberFormat="1" applyFont="1" applyFill="1" applyBorder="1" applyAlignment="1" applyProtection="1">
      <alignment horizontal="center" vertical="center"/>
      <protection hidden="1"/>
    </xf>
    <xf numFmtId="0" fontId="6" fillId="2" borderId="0" xfId="2" applyFont="1" applyFill="1" applyBorder="1" applyAlignment="1" applyProtection="1">
      <alignment horizontal="center" vertical="center"/>
      <protection hidden="1"/>
    </xf>
    <xf numFmtId="0" fontId="16" fillId="12" borderId="12" xfId="4" applyFont="1" applyFill="1" applyBorder="1" applyAlignment="1" applyProtection="1">
      <alignment horizontal="center" vertical="center"/>
      <protection hidden="1"/>
    </xf>
    <xf numFmtId="9" fontId="12" fillId="9" borderId="14" xfId="3" applyNumberFormat="1" applyFont="1" applyFill="1" applyBorder="1" applyAlignment="1" applyProtection="1">
      <alignment horizontal="center" vertical="center"/>
      <protection hidden="1"/>
    </xf>
    <xf numFmtId="9" fontId="12" fillId="9" borderId="15" xfId="3" applyNumberFormat="1" applyFont="1" applyFill="1" applyBorder="1" applyAlignment="1" applyProtection="1">
      <alignment horizontal="center" vertical="center"/>
      <protection hidden="1"/>
    </xf>
    <xf numFmtId="2" fontId="4" fillId="9" borderId="15" xfId="3" applyNumberFormat="1" applyFont="1" applyFill="1" applyBorder="1" applyAlignment="1" applyProtection="1">
      <alignment horizontal="center" vertical="center" wrapText="1"/>
      <protection hidden="1"/>
    </xf>
    <xf numFmtId="0" fontId="12" fillId="9" borderId="5" xfId="3" applyFont="1" applyFill="1" applyBorder="1" applyAlignment="1" applyProtection="1">
      <alignment horizontal="center" vertical="center"/>
      <protection hidden="1"/>
    </xf>
    <xf numFmtId="2" fontId="3" fillId="2" borderId="0" xfId="2" applyNumberFormat="1" applyFont="1" applyFill="1" applyAlignment="1" applyProtection="1">
      <alignment horizontal="center"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7" fillId="2" borderId="0" xfId="2" applyFont="1" applyFill="1" applyBorder="1" applyAlignment="1" applyProtection="1">
      <alignment vertical="center"/>
      <protection hidden="1"/>
    </xf>
    <xf numFmtId="165" fontId="12" fillId="8" borderId="2" xfId="0" applyNumberFormat="1" applyFont="1" applyFill="1" applyBorder="1" applyAlignment="1" applyProtection="1">
      <alignment horizontal="left" vertical="center"/>
      <protection hidden="1"/>
    </xf>
    <xf numFmtId="165" fontId="12" fillId="4" borderId="2" xfId="0" applyNumberFormat="1" applyFont="1" applyFill="1" applyBorder="1" applyAlignment="1" applyProtection="1">
      <alignment horizontal="left" vertical="center"/>
      <protection hidden="1"/>
    </xf>
    <xf numFmtId="165" fontId="12" fillId="5" borderId="2" xfId="0" applyNumberFormat="1" applyFont="1" applyFill="1" applyBorder="1" applyAlignment="1" applyProtection="1">
      <alignment horizontal="left" vertical="center"/>
      <protection hidden="1"/>
    </xf>
    <xf numFmtId="165" fontId="12" fillId="6" borderId="2" xfId="0" applyNumberFormat="1" applyFont="1" applyFill="1" applyBorder="1" applyAlignment="1" applyProtection="1">
      <alignment horizontal="left" vertical="center"/>
      <protection hidden="1"/>
    </xf>
    <xf numFmtId="165" fontId="12" fillId="7" borderId="2" xfId="0" applyNumberFormat="1" applyFont="1" applyFill="1" applyBorder="1" applyAlignment="1" applyProtection="1">
      <alignment horizontal="left" vertical="center"/>
      <protection hidden="1"/>
    </xf>
    <xf numFmtId="165" fontId="12" fillId="9" borderId="2" xfId="0" applyNumberFormat="1" applyFont="1" applyFill="1" applyBorder="1" applyAlignment="1" applyProtection="1">
      <alignment horizontal="left" vertical="center"/>
      <protection hidden="1"/>
    </xf>
    <xf numFmtId="0" fontId="22" fillId="15" borderId="22" xfId="0" applyFont="1" applyFill="1" applyBorder="1" applyAlignment="1" applyProtection="1">
      <alignment horizontal="center" vertical="center"/>
      <protection hidden="1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15" borderId="24" xfId="0" applyFont="1" applyFill="1" applyBorder="1" applyAlignment="1" applyProtection="1">
      <alignment horizontal="center" vertical="center"/>
      <protection hidden="1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16" borderId="22" xfId="0" applyFont="1" applyFill="1" applyBorder="1" applyAlignment="1" applyProtection="1">
      <alignment horizontal="center" vertical="center"/>
      <protection hidden="1"/>
    </xf>
    <xf numFmtId="0" fontId="22" fillId="16" borderId="24" xfId="0" applyFont="1" applyFill="1" applyBorder="1" applyAlignment="1" applyProtection="1">
      <alignment horizontal="center" vertical="center"/>
      <protection hidden="1"/>
    </xf>
    <xf numFmtId="0" fontId="22" fillId="2" borderId="23" xfId="0" applyFont="1" applyFill="1" applyBorder="1" applyAlignment="1" applyProtection="1">
      <alignment horizontal="center" vertical="center"/>
      <protection locked="0"/>
    </xf>
    <xf numFmtId="0" fontId="22" fillId="13" borderId="24" xfId="0" applyFont="1" applyFill="1" applyBorder="1" applyAlignment="1" applyProtection="1">
      <alignment horizontal="center" vertical="center"/>
      <protection hidden="1"/>
    </xf>
    <xf numFmtId="0" fontId="22" fillId="2" borderId="25" xfId="0" applyFont="1" applyFill="1" applyBorder="1" applyAlignment="1" applyProtection="1">
      <alignment horizontal="center" vertical="center"/>
      <protection locked="0"/>
    </xf>
    <xf numFmtId="0" fontId="16" fillId="20" borderId="12" xfId="4" applyFont="1" applyFill="1" applyBorder="1" applyAlignment="1" applyProtection="1">
      <alignment horizontal="center" vertical="center"/>
      <protection locked="0"/>
    </xf>
    <xf numFmtId="41" fontId="20" fillId="0" borderId="0" xfId="4" applyNumberFormat="1" applyFont="1" applyFill="1" applyBorder="1" applyAlignment="1" applyProtection="1">
      <alignment vertical="center"/>
      <protection hidden="1"/>
    </xf>
    <xf numFmtId="0" fontId="3" fillId="2" borderId="0" xfId="2" applyFont="1" applyFill="1" applyBorder="1" applyAlignment="1" applyProtection="1">
      <alignment horizontal="center" vertical="center"/>
      <protection hidden="1"/>
    </xf>
    <xf numFmtId="0" fontId="21" fillId="18" borderId="40" xfId="0" applyFont="1" applyFill="1" applyBorder="1" applyAlignment="1" applyProtection="1">
      <alignment horizontal="center" vertical="center" wrapText="1"/>
      <protection hidden="1"/>
    </xf>
    <xf numFmtId="0" fontId="25" fillId="17" borderId="38" xfId="0" applyFont="1" applyFill="1" applyBorder="1" applyAlignment="1" applyProtection="1">
      <alignment horizontal="center" vertical="center"/>
      <protection hidden="1"/>
    </xf>
    <xf numFmtId="0" fontId="11" fillId="17" borderId="38" xfId="0" applyFont="1" applyFill="1" applyBorder="1" applyAlignment="1" applyProtection="1">
      <alignment horizontal="center" vertical="center"/>
      <protection hidden="1"/>
    </xf>
    <xf numFmtId="0" fontId="11" fillId="17" borderId="41" xfId="0" applyFont="1" applyFill="1" applyBorder="1" applyAlignment="1" applyProtection="1">
      <alignment horizontal="center" vertical="center"/>
      <protection hidden="1"/>
    </xf>
    <xf numFmtId="0" fontId="22" fillId="13" borderId="39" xfId="0" applyFont="1" applyFill="1" applyBorder="1" applyAlignment="1" applyProtection="1">
      <alignment horizontal="center" vertical="center"/>
      <protection hidden="1"/>
    </xf>
    <xf numFmtId="49" fontId="12" fillId="9" borderId="42" xfId="0" applyNumberFormat="1" applyFont="1" applyFill="1" applyBorder="1" applyAlignment="1" applyProtection="1">
      <alignment horizontal="center" vertical="center"/>
      <protection hidden="1"/>
    </xf>
    <xf numFmtId="9" fontId="12" fillId="9" borderId="18" xfId="3" applyNumberFormat="1" applyFont="1" applyFill="1" applyBorder="1" applyAlignment="1" applyProtection="1">
      <alignment horizontal="center" vertical="center"/>
      <protection hidden="1"/>
    </xf>
    <xf numFmtId="9" fontId="12" fillId="9" borderId="43" xfId="3" applyNumberFormat="1" applyFont="1" applyFill="1" applyBorder="1" applyAlignment="1" applyProtection="1">
      <alignment horizontal="center" vertical="center"/>
      <protection hidden="1"/>
    </xf>
    <xf numFmtId="9" fontId="12" fillId="9" borderId="33" xfId="3" applyNumberFormat="1" applyFont="1" applyFill="1" applyBorder="1" applyAlignment="1" applyProtection="1">
      <alignment horizontal="center" vertical="center"/>
      <protection hidden="1"/>
    </xf>
    <xf numFmtId="49" fontId="12" fillId="9" borderId="44" xfId="0" applyNumberFormat="1" applyFont="1" applyFill="1" applyBorder="1" applyAlignment="1" applyProtection="1">
      <alignment horizontal="center" vertical="center"/>
      <protection hidden="1"/>
    </xf>
    <xf numFmtId="165" fontId="12" fillId="10" borderId="20" xfId="0" applyNumberFormat="1" applyFont="1" applyFill="1" applyBorder="1" applyAlignment="1" applyProtection="1">
      <alignment horizontal="left" vertical="center"/>
      <protection hidden="1"/>
    </xf>
    <xf numFmtId="2" fontId="4" fillId="9" borderId="20" xfId="3" applyNumberFormat="1" applyFont="1" applyFill="1" applyBorder="1" applyAlignment="1" applyProtection="1">
      <alignment horizontal="center" vertical="center" wrapText="1"/>
      <protection hidden="1"/>
    </xf>
    <xf numFmtId="9" fontId="12" fillId="9" borderId="20" xfId="3" applyNumberFormat="1" applyFont="1" applyFill="1" applyBorder="1" applyAlignment="1" applyProtection="1">
      <alignment horizontal="center" vertical="center"/>
      <protection hidden="1"/>
    </xf>
    <xf numFmtId="0" fontId="12" fillId="9" borderId="45" xfId="3" applyFont="1" applyFill="1" applyBorder="1" applyAlignment="1" applyProtection="1">
      <alignment horizontal="center" vertical="center"/>
      <protection hidden="1"/>
    </xf>
    <xf numFmtId="9" fontId="12" fillId="9" borderId="46" xfId="3" applyNumberFormat="1" applyFont="1" applyFill="1" applyBorder="1" applyAlignment="1" applyProtection="1">
      <alignment horizontal="center" vertical="center"/>
      <protection hidden="1"/>
    </xf>
    <xf numFmtId="49" fontId="12" fillId="9" borderId="47" xfId="0" applyNumberFormat="1" applyFont="1" applyFill="1" applyBorder="1" applyAlignment="1" applyProtection="1">
      <alignment horizontal="center" vertical="center"/>
      <protection hidden="1"/>
    </xf>
    <xf numFmtId="165" fontId="12" fillId="3" borderId="28" xfId="3" applyNumberFormat="1" applyFont="1" applyFill="1" applyBorder="1" applyAlignment="1" applyProtection="1">
      <alignment horizontal="right" vertical="center"/>
      <protection hidden="1"/>
    </xf>
    <xf numFmtId="2" fontId="4" fillId="9" borderId="14" xfId="3" applyNumberFormat="1" applyFont="1" applyFill="1" applyBorder="1" applyAlignment="1" applyProtection="1">
      <alignment horizontal="center" vertical="center" wrapText="1"/>
      <protection hidden="1"/>
    </xf>
    <xf numFmtId="0" fontId="12" fillId="9" borderId="48" xfId="3" applyFont="1" applyFill="1" applyBorder="1" applyAlignment="1" applyProtection="1">
      <alignment horizontal="center" vertical="center"/>
      <protection hidden="1"/>
    </xf>
    <xf numFmtId="9" fontId="12" fillId="9" borderId="29" xfId="3" applyNumberFormat="1" applyFont="1" applyFill="1" applyBorder="1" applyAlignment="1" applyProtection="1">
      <alignment horizontal="center" vertical="center"/>
      <protection hidden="1"/>
    </xf>
    <xf numFmtId="0" fontId="11" fillId="9" borderId="30" xfId="2" applyFont="1" applyFill="1" applyBorder="1" applyAlignment="1" applyProtection="1">
      <alignment horizontal="center" vertical="center"/>
      <protection hidden="1"/>
    </xf>
    <xf numFmtId="0" fontId="11" fillId="9" borderId="49" xfId="2" applyFont="1" applyFill="1" applyBorder="1" applyAlignment="1" applyProtection="1">
      <alignment horizontal="center" vertical="center" readingOrder="1"/>
      <protection hidden="1"/>
    </xf>
    <xf numFmtId="0" fontId="12" fillId="9" borderId="49" xfId="3" applyFont="1" applyFill="1" applyBorder="1" applyAlignment="1" applyProtection="1">
      <alignment horizontal="center" vertical="center" wrapText="1"/>
      <protection hidden="1"/>
    </xf>
    <xf numFmtId="2" fontId="12" fillId="9" borderId="49" xfId="3" applyNumberFormat="1" applyFont="1" applyFill="1" applyBorder="1" applyAlignment="1" applyProtection="1">
      <alignment horizontal="center" vertical="center" wrapText="1"/>
      <protection hidden="1"/>
    </xf>
    <xf numFmtId="9" fontId="12" fillId="9" borderId="49" xfId="3" applyNumberFormat="1" applyFont="1" applyFill="1" applyBorder="1" applyAlignment="1" applyProtection="1">
      <alignment horizontal="center" vertical="center"/>
      <protection hidden="1"/>
    </xf>
    <xf numFmtId="0" fontId="12" fillId="9" borderId="50" xfId="3" applyFont="1" applyFill="1" applyBorder="1" applyAlignment="1" applyProtection="1">
      <alignment horizontal="center" vertical="center" wrapText="1"/>
      <protection hidden="1"/>
    </xf>
    <xf numFmtId="0" fontId="12" fillId="9" borderId="51" xfId="3" applyFont="1" applyFill="1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20" borderId="27" xfId="0" applyFill="1" applyBorder="1" applyAlignment="1" applyProtection="1">
      <alignment horizontal="center" vertical="center"/>
      <protection locked="0"/>
    </xf>
    <xf numFmtId="0" fontId="0" fillId="20" borderId="28" xfId="0" applyFill="1" applyBorder="1" applyAlignment="1" applyProtection="1">
      <alignment horizontal="center" vertical="center"/>
      <protection locked="0"/>
    </xf>
    <xf numFmtId="0" fontId="3" fillId="20" borderId="29" xfId="2" applyFont="1" applyFill="1" applyBorder="1" applyAlignment="1" applyProtection="1">
      <alignment horizontal="center" vertical="center"/>
      <protection locked="0"/>
    </xf>
    <xf numFmtId="0" fontId="0" fillId="20" borderId="17" xfId="0" applyFill="1" applyBorder="1" applyAlignment="1" applyProtection="1">
      <alignment horizontal="center" vertical="center"/>
      <protection locked="0"/>
    </xf>
    <xf numFmtId="0" fontId="0" fillId="20" borderId="2" xfId="0" applyFill="1" applyBorder="1" applyAlignment="1" applyProtection="1">
      <alignment horizontal="center" vertical="center"/>
      <protection locked="0"/>
    </xf>
    <xf numFmtId="0" fontId="3" fillId="20" borderId="18" xfId="2" applyFont="1" applyFill="1" applyBorder="1" applyAlignment="1" applyProtection="1">
      <alignment horizontal="center" vertical="center"/>
      <protection locked="0"/>
    </xf>
    <xf numFmtId="0" fontId="0" fillId="20" borderId="19" xfId="0" applyFill="1" applyBorder="1" applyAlignment="1" applyProtection="1">
      <alignment horizontal="center" vertical="center"/>
      <protection locked="0"/>
    </xf>
    <xf numFmtId="0" fontId="0" fillId="20" borderId="20" xfId="0" applyFill="1" applyBorder="1" applyAlignment="1" applyProtection="1">
      <alignment horizontal="center" vertical="center"/>
      <protection locked="0"/>
    </xf>
    <xf numFmtId="0" fontId="3" fillId="20" borderId="21" xfId="2" applyFont="1" applyFill="1" applyBorder="1" applyAlignment="1" applyProtection="1">
      <alignment horizontal="center" vertical="center"/>
      <protection locked="0"/>
    </xf>
    <xf numFmtId="0" fontId="0" fillId="20" borderId="8" xfId="0" applyFill="1" applyBorder="1" applyAlignment="1" applyProtection="1">
      <alignment horizontal="center" vertical="center"/>
      <protection locked="0"/>
    </xf>
    <xf numFmtId="0" fontId="0" fillId="20" borderId="3" xfId="0" applyFill="1" applyBorder="1" applyAlignment="1" applyProtection="1">
      <alignment horizontal="center" vertical="center"/>
      <protection locked="0"/>
    </xf>
    <xf numFmtId="0" fontId="0" fillId="20" borderId="17" xfId="0" applyFill="1" applyBorder="1" applyAlignment="1" applyProtection="1">
      <alignment vertical="center"/>
      <protection locked="0"/>
    </xf>
    <xf numFmtId="0" fontId="0" fillId="20" borderId="2" xfId="0" applyFill="1" applyBorder="1" applyAlignment="1" applyProtection="1">
      <alignment vertical="center"/>
      <protection locked="0"/>
    </xf>
    <xf numFmtId="0" fontId="0" fillId="20" borderId="19" xfId="0" applyFill="1" applyBorder="1" applyAlignment="1" applyProtection="1">
      <alignment vertical="center"/>
      <protection locked="0"/>
    </xf>
    <xf numFmtId="0" fontId="0" fillId="20" borderId="20" xfId="0" applyFill="1" applyBorder="1" applyAlignment="1" applyProtection="1">
      <alignment vertical="center"/>
      <protection locked="0"/>
    </xf>
    <xf numFmtId="0" fontId="0" fillId="20" borderId="52" xfId="0" applyFill="1" applyBorder="1" applyAlignment="1" applyProtection="1">
      <alignment horizontal="center" vertical="center"/>
      <protection locked="0"/>
    </xf>
    <xf numFmtId="0" fontId="0" fillId="20" borderId="34" xfId="0" applyFill="1" applyBorder="1" applyAlignment="1" applyProtection="1">
      <alignment horizontal="center" vertical="center"/>
      <protection locked="0"/>
    </xf>
    <xf numFmtId="0" fontId="0" fillId="20" borderId="35" xfId="0" applyFill="1" applyBorder="1" applyAlignment="1" applyProtection="1">
      <alignment horizontal="center" vertical="center"/>
      <protection locked="0"/>
    </xf>
    <xf numFmtId="0" fontId="0" fillId="20" borderId="36" xfId="0" applyFill="1" applyBorder="1" applyAlignment="1" applyProtection="1">
      <alignment horizontal="center" vertical="center"/>
      <protection locked="0"/>
    </xf>
    <xf numFmtId="0" fontId="0" fillId="20" borderId="18" xfId="0" applyFill="1" applyBorder="1" applyAlignment="1" applyProtection="1">
      <alignment horizontal="center" vertical="center"/>
      <protection locked="0"/>
    </xf>
    <xf numFmtId="0" fontId="0" fillId="20" borderId="21" xfId="0" applyFill="1" applyBorder="1" applyAlignment="1" applyProtection="1">
      <alignment horizontal="center" vertical="center"/>
      <protection locked="0"/>
    </xf>
    <xf numFmtId="0" fontId="16" fillId="12" borderId="13" xfId="4" applyFont="1" applyFill="1" applyBorder="1" applyAlignment="1" applyProtection="1">
      <alignment horizontal="center" vertical="center"/>
      <protection hidden="1"/>
    </xf>
    <xf numFmtId="0" fontId="8" fillId="2" borderId="53" xfId="2" applyFont="1" applyFill="1" applyBorder="1" applyAlignment="1" applyProtection="1">
      <alignment horizontal="center" vertical="center"/>
      <protection hidden="1"/>
    </xf>
    <xf numFmtId="0" fontId="15" fillId="0" borderId="54" xfId="4" applyFont="1" applyFill="1" applyBorder="1" applyAlignment="1" applyProtection="1">
      <alignment vertical="center"/>
      <protection hidden="1"/>
    </xf>
    <xf numFmtId="0" fontId="15" fillId="0" borderId="55" xfId="4" applyFont="1" applyFill="1" applyBorder="1" applyAlignment="1" applyProtection="1">
      <alignment vertical="center"/>
      <protection hidden="1"/>
    </xf>
    <xf numFmtId="41" fontId="20" fillId="0" borderId="54" xfId="4" applyNumberFormat="1" applyFont="1" applyFill="1" applyBorder="1" applyAlignment="1" applyProtection="1">
      <alignment vertical="center"/>
      <protection hidden="1"/>
    </xf>
    <xf numFmtId="0" fontId="24" fillId="2" borderId="0" xfId="2" applyFont="1" applyFill="1" applyBorder="1" applyAlignment="1" applyProtection="1">
      <alignment horizontal="center" vertical="center"/>
      <protection hidden="1"/>
    </xf>
    <xf numFmtId="0" fontId="24" fillId="2" borderId="0" xfId="2" applyFont="1" applyFill="1" applyAlignment="1" applyProtection="1">
      <alignment horizontal="center" vertical="center"/>
      <protection hidden="1"/>
    </xf>
    <xf numFmtId="0" fontId="24" fillId="2" borderId="0" xfId="2" applyFont="1" applyFill="1" applyAlignment="1" applyProtection="1">
      <alignment vertical="center"/>
      <protection hidden="1"/>
    </xf>
    <xf numFmtId="0" fontId="3" fillId="0" borderId="0" xfId="2" applyFont="1" applyFill="1" applyBorder="1" applyAlignment="1" applyProtection="1">
      <alignment horizontal="center" vertical="center"/>
      <protection hidden="1"/>
    </xf>
    <xf numFmtId="0" fontId="3" fillId="2" borderId="0" xfId="2" applyFont="1" applyFill="1" applyAlignment="1" applyProtection="1">
      <alignment vertical="center"/>
      <protection hidden="1"/>
    </xf>
    <xf numFmtId="2" fontId="3" fillId="2" borderId="0" xfId="2" applyNumberFormat="1" applyFont="1" applyFill="1" applyAlignment="1" applyProtection="1">
      <alignment vertical="center"/>
      <protection hidden="1"/>
    </xf>
    <xf numFmtId="49" fontId="4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9" xfId="2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7" fillId="2" borderId="0" xfId="2" applyFont="1" applyFill="1" applyAlignment="1" applyProtection="1">
      <alignment vertical="center" wrapText="1"/>
      <protection hidden="1"/>
    </xf>
    <xf numFmtId="2" fontId="7" fillId="2" borderId="0" xfId="2" applyNumberFormat="1" applyFont="1" applyFill="1" applyAlignment="1" applyProtection="1">
      <alignment vertical="center" wrapText="1"/>
      <protection hidden="1"/>
    </xf>
    <xf numFmtId="0" fontId="23" fillId="2" borderId="0" xfId="2" applyFont="1" applyFill="1" applyAlignment="1" applyProtection="1">
      <alignment vertical="center" wrapText="1"/>
      <protection hidden="1"/>
    </xf>
    <xf numFmtId="0" fontId="9" fillId="2" borderId="0" xfId="2" applyFont="1" applyFill="1" applyAlignment="1" applyProtection="1">
      <alignment horizontal="center" vertical="center"/>
      <protection hidden="1"/>
    </xf>
    <xf numFmtId="0" fontId="9" fillId="2" borderId="0" xfId="2" applyFont="1" applyFill="1" applyBorder="1" applyAlignment="1" applyProtection="1">
      <alignment horizontal="center" vertical="center"/>
      <protection hidden="1"/>
    </xf>
    <xf numFmtId="0" fontId="10" fillId="2" borderId="0" xfId="2" applyFont="1" applyFill="1" applyAlignment="1" applyProtection="1">
      <alignment horizontal="center" vertical="center"/>
      <protection hidden="1"/>
    </xf>
    <xf numFmtId="0" fontId="10" fillId="2" borderId="0" xfId="2" applyFont="1" applyFill="1" applyBorder="1" applyAlignment="1" applyProtection="1">
      <alignment horizontal="center" vertical="center"/>
      <protection hidden="1"/>
    </xf>
    <xf numFmtId="0" fontId="26" fillId="19" borderId="16" xfId="0" applyFont="1" applyFill="1" applyBorder="1" applyAlignment="1" applyProtection="1">
      <alignment horizontal="center" vertical="center"/>
      <protection hidden="1"/>
    </xf>
    <xf numFmtId="10" fontId="12" fillId="15" borderId="34" xfId="1" applyNumberFormat="1" applyFont="1" applyFill="1" applyBorder="1" applyAlignment="1" applyProtection="1">
      <alignment horizontal="center" vertical="center"/>
      <protection hidden="1"/>
    </xf>
    <xf numFmtId="10" fontId="12" fillId="15" borderId="35" xfId="1" applyNumberFormat="1" applyFont="1" applyFill="1" applyBorder="1" applyAlignment="1" applyProtection="1">
      <alignment horizontal="center" vertical="center"/>
      <protection hidden="1"/>
    </xf>
    <xf numFmtId="10" fontId="12" fillId="15" borderId="36" xfId="1" applyNumberFormat="1" applyFont="1" applyFill="1" applyBorder="1" applyAlignment="1" applyProtection="1">
      <alignment horizontal="center" vertical="center"/>
      <protection hidden="1"/>
    </xf>
    <xf numFmtId="10" fontId="12" fillId="16" borderId="34" xfId="1" applyNumberFormat="1" applyFont="1" applyFill="1" applyBorder="1" applyAlignment="1" applyProtection="1">
      <alignment horizontal="center" vertical="center"/>
      <protection hidden="1"/>
    </xf>
    <xf numFmtId="10" fontId="12" fillId="16" borderId="35" xfId="1" applyNumberFormat="1" applyFont="1" applyFill="1" applyBorder="1" applyAlignment="1" applyProtection="1">
      <alignment horizontal="center" vertical="center"/>
      <protection hidden="1"/>
    </xf>
    <xf numFmtId="10" fontId="12" fillId="16" borderId="36" xfId="1" applyNumberFormat="1" applyFont="1" applyFill="1" applyBorder="1" applyAlignment="1" applyProtection="1">
      <alignment horizontal="center" vertical="center"/>
      <protection hidden="1"/>
    </xf>
    <xf numFmtId="10" fontId="12" fillId="13" borderId="27" xfId="1" applyNumberFormat="1" applyFont="1" applyFill="1" applyBorder="1" applyAlignment="1" applyProtection="1">
      <alignment horizontal="center" vertical="center"/>
      <protection hidden="1"/>
    </xf>
    <xf numFmtId="10" fontId="12" fillId="13" borderId="28" xfId="1" applyNumberFormat="1" applyFont="1" applyFill="1" applyBorder="1" applyAlignment="1" applyProtection="1">
      <alignment horizontal="center" vertical="center"/>
      <protection hidden="1"/>
    </xf>
    <xf numFmtId="10" fontId="12" fillId="13" borderId="29" xfId="1" applyNumberFormat="1" applyFont="1" applyFill="1" applyBorder="1" applyAlignment="1" applyProtection="1">
      <alignment horizontal="center" vertical="center"/>
      <protection hidden="1"/>
    </xf>
    <xf numFmtId="164" fontId="7" fillId="19" borderId="26" xfId="0" applyNumberFormat="1" applyFont="1" applyFill="1" applyBorder="1" applyAlignment="1" applyProtection="1">
      <alignment horizontal="center" vertical="center"/>
      <protection hidden="1"/>
    </xf>
    <xf numFmtId="0" fontId="12" fillId="15" borderId="17" xfId="3" applyFont="1" applyFill="1" applyBorder="1" applyAlignment="1" applyProtection="1">
      <alignment horizontal="center" vertical="center"/>
      <protection hidden="1"/>
    </xf>
    <xf numFmtId="0" fontId="12" fillId="15" borderId="2" xfId="3" applyFont="1" applyFill="1" applyBorder="1" applyAlignment="1" applyProtection="1">
      <alignment horizontal="center" vertical="center"/>
      <protection hidden="1"/>
    </xf>
    <xf numFmtId="0" fontId="12" fillId="15" borderId="18" xfId="3" applyFont="1" applyFill="1" applyBorder="1" applyAlignment="1" applyProtection="1">
      <alignment horizontal="center" vertical="center"/>
      <protection hidden="1"/>
    </xf>
    <xf numFmtId="0" fontId="12" fillId="16" borderId="17" xfId="3" applyFont="1" applyFill="1" applyBorder="1" applyAlignment="1" applyProtection="1">
      <alignment horizontal="center" vertical="center"/>
      <protection hidden="1"/>
    </xf>
    <xf numFmtId="0" fontId="12" fillId="16" borderId="2" xfId="3" applyFont="1" applyFill="1" applyBorder="1" applyAlignment="1" applyProtection="1">
      <alignment horizontal="center" vertical="center"/>
      <protection hidden="1"/>
    </xf>
    <xf numFmtId="0" fontId="12" fillId="16" borderId="18" xfId="3" applyFont="1" applyFill="1" applyBorder="1" applyAlignment="1" applyProtection="1">
      <alignment horizontal="center" vertical="center"/>
      <protection hidden="1"/>
    </xf>
    <xf numFmtId="0" fontId="12" fillId="13" borderId="17" xfId="3" applyFont="1" applyFill="1" applyBorder="1" applyAlignment="1" applyProtection="1">
      <alignment horizontal="center" vertical="center"/>
      <protection hidden="1"/>
    </xf>
    <xf numFmtId="0" fontId="12" fillId="13" borderId="2" xfId="3" applyFont="1" applyFill="1" applyBorder="1" applyAlignment="1" applyProtection="1">
      <alignment horizontal="center" vertical="center"/>
      <protection hidden="1"/>
    </xf>
    <xf numFmtId="0" fontId="12" fillId="13" borderId="18" xfId="3" applyFont="1" applyFill="1" applyBorder="1" applyAlignment="1" applyProtection="1">
      <alignment horizontal="center" vertical="center"/>
      <protection hidden="1"/>
    </xf>
    <xf numFmtId="0" fontId="26" fillId="18" borderId="26" xfId="0" applyFont="1" applyFill="1" applyBorder="1" applyAlignment="1" applyProtection="1">
      <alignment horizontal="center" vertical="center"/>
      <protection hidden="1"/>
    </xf>
    <xf numFmtId="2" fontId="12" fillId="15" borderId="17" xfId="1" applyNumberFormat="1" applyFont="1" applyFill="1" applyBorder="1" applyAlignment="1" applyProtection="1">
      <alignment horizontal="center" vertical="center"/>
      <protection hidden="1"/>
    </xf>
    <xf numFmtId="2" fontId="12" fillId="15" borderId="2" xfId="1" applyNumberFormat="1" applyFont="1" applyFill="1" applyBorder="1" applyAlignment="1" applyProtection="1">
      <alignment horizontal="center" vertical="center"/>
      <protection hidden="1"/>
    </xf>
    <xf numFmtId="2" fontId="12" fillId="15" borderId="18" xfId="1" applyNumberFormat="1" applyFont="1" applyFill="1" applyBorder="1" applyAlignment="1" applyProtection="1">
      <alignment horizontal="center" vertical="center"/>
      <protection hidden="1"/>
    </xf>
    <xf numFmtId="2" fontId="12" fillId="16" borderId="17" xfId="1" applyNumberFormat="1" applyFont="1" applyFill="1" applyBorder="1" applyAlignment="1" applyProtection="1">
      <alignment horizontal="center" vertical="center"/>
      <protection hidden="1"/>
    </xf>
    <xf numFmtId="2" fontId="12" fillId="16" borderId="2" xfId="1" applyNumberFormat="1" applyFont="1" applyFill="1" applyBorder="1" applyAlignment="1" applyProtection="1">
      <alignment horizontal="center" vertical="center"/>
      <protection hidden="1"/>
    </xf>
    <xf numFmtId="2" fontId="12" fillId="16" borderId="18" xfId="1" applyNumberFormat="1" applyFont="1" applyFill="1" applyBorder="1" applyAlignment="1" applyProtection="1">
      <alignment horizontal="center" vertical="center"/>
      <protection hidden="1"/>
    </xf>
    <xf numFmtId="2" fontId="12" fillId="13" borderId="17" xfId="1" applyNumberFormat="1" applyFont="1" applyFill="1" applyBorder="1" applyAlignment="1" applyProtection="1">
      <alignment horizontal="center" vertical="center"/>
      <protection hidden="1"/>
    </xf>
    <xf numFmtId="2" fontId="12" fillId="13" borderId="2" xfId="1" applyNumberFormat="1" applyFont="1" applyFill="1" applyBorder="1" applyAlignment="1" applyProtection="1">
      <alignment horizontal="center" vertical="center"/>
      <protection hidden="1"/>
    </xf>
    <xf numFmtId="2" fontId="12" fillId="13" borderId="18" xfId="1" applyNumberFormat="1" applyFont="1" applyFill="1" applyBorder="1" applyAlignment="1" applyProtection="1">
      <alignment horizontal="center" vertical="center"/>
      <protection hidden="1"/>
    </xf>
    <xf numFmtId="164" fontId="7" fillId="18" borderId="37" xfId="0" applyNumberFormat="1" applyFont="1" applyFill="1" applyBorder="1" applyAlignment="1" applyProtection="1">
      <alignment horizontal="center" vertical="center"/>
      <protection hidden="1"/>
    </xf>
    <xf numFmtId="0" fontId="12" fillId="15" borderId="19" xfId="3" applyFont="1" applyFill="1" applyBorder="1" applyAlignment="1" applyProtection="1">
      <alignment horizontal="center" vertical="center"/>
      <protection hidden="1"/>
    </xf>
    <xf numFmtId="0" fontId="12" fillId="15" borderId="20" xfId="3" applyFont="1" applyFill="1" applyBorder="1" applyAlignment="1" applyProtection="1">
      <alignment horizontal="center" vertical="center"/>
      <protection hidden="1"/>
    </xf>
    <xf numFmtId="0" fontId="12" fillId="15" borderId="21" xfId="3" applyFont="1" applyFill="1" applyBorder="1" applyAlignment="1" applyProtection="1">
      <alignment horizontal="center" vertical="center"/>
      <protection hidden="1"/>
    </xf>
    <xf numFmtId="0" fontId="12" fillId="14" borderId="19" xfId="3" applyFont="1" applyFill="1" applyBorder="1" applyAlignment="1" applyProtection="1">
      <alignment horizontal="center" vertical="center"/>
      <protection hidden="1"/>
    </xf>
    <xf numFmtId="0" fontId="12" fillId="14" borderId="20" xfId="3" applyFont="1" applyFill="1" applyBorder="1" applyAlignment="1" applyProtection="1">
      <alignment horizontal="center" vertical="center"/>
      <protection hidden="1"/>
    </xf>
    <xf numFmtId="0" fontId="12" fillId="14" borderId="21" xfId="3" applyFont="1" applyFill="1" applyBorder="1" applyAlignment="1" applyProtection="1">
      <alignment horizontal="center" vertical="center"/>
      <protection hidden="1"/>
    </xf>
    <xf numFmtId="0" fontId="12" fillId="13" borderId="19" xfId="3" applyFont="1" applyFill="1" applyBorder="1" applyAlignment="1" applyProtection="1">
      <alignment horizontal="center" vertical="center"/>
      <protection hidden="1"/>
    </xf>
    <xf numFmtId="0" fontId="12" fillId="13" borderId="20" xfId="3" applyFont="1" applyFill="1" applyBorder="1" applyAlignment="1" applyProtection="1">
      <alignment horizontal="center" vertical="center"/>
      <protection hidden="1"/>
    </xf>
    <xf numFmtId="0" fontId="12" fillId="13" borderId="21" xfId="3" applyFont="1" applyFill="1" applyBorder="1" applyAlignment="1" applyProtection="1">
      <alignment horizontal="center" vertical="center"/>
      <protection hidden="1"/>
    </xf>
    <xf numFmtId="0" fontId="19" fillId="2" borderId="0" xfId="2" applyFont="1" applyFill="1" applyAlignment="1" applyProtection="1">
      <alignment horizontal="center" vertical="center"/>
      <protection hidden="1"/>
    </xf>
    <xf numFmtId="164" fontId="13" fillId="2" borderId="4" xfId="0" applyNumberFormat="1" applyFont="1" applyFill="1" applyBorder="1" applyAlignment="1" applyProtection="1">
      <alignment horizontal="center" vertical="center"/>
      <protection hidden="1"/>
    </xf>
    <xf numFmtId="164" fontId="13" fillId="2" borderId="7" xfId="0" applyNumberFormat="1" applyFont="1" applyFill="1" applyBorder="1" applyAlignment="1" applyProtection="1">
      <alignment horizontal="center" vertical="center"/>
      <protection hidden="1"/>
    </xf>
    <xf numFmtId="164" fontId="13" fillId="0" borderId="4" xfId="0" applyNumberFormat="1" applyFont="1" applyFill="1" applyBorder="1" applyAlignment="1" applyProtection="1">
      <alignment horizontal="center" vertical="center"/>
      <protection hidden="1"/>
    </xf>
    <xf numFmtId="0" fontId="19" fillId="2" borderId="0" xfId="2" applyFont="1" applyFill="1" applyAlignment="1" applyProtection="1">
      <alignment vertical="center"/>
      <protection hidden="1"/>
    </xf>
    <xf numFmtId="164" fontId="13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2" applyFont="1" applyFill="1" applyAlignment="1" applyProtection="1">
      <alignment vertical="center" readingOrder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7" fillId="20" borderId="13" xfId="4" applyFont="1" applyFill="1" applyBorder="1" applyAlignment="1" applyProtection="1">
      <alignment horizontal="center" vertical="center"/>
      <protection locked="0"/>
    </xf>
    <xf numFmtId="0" fontId="17" fillId="20" borderId="11" xfId="4" applyFont="1" applyFill="1" applyBorder="1" applyAlignment="1" applyProtection="1">
      <alignment horizontal="center" vertical="center"/>
      <protection locked="0"/>
    </xf>
    <xf numFmtId="0" fontId="17" fillId="20" borderId="10" xfId="4" applyFont="1" applyFill="1" applyBorder="1" applyAlignment="1" applyProtection="1">
      <alignment horizontal="center" vertical="center"/>
      <protection locked="0"/>
    </xf>
    <xf numFmtId="0" fontId="17" fillId="12" borderId="12" xfId="4" applyFont="1" applyFill="1" applyBorder="1" applyAlignment="1" applyProtection="1">
      <alignment horizontal="center" vertical="center"/>
      <protection hidden="1"/>
    </xf>
    <xf numFmtId="0" fontId="16" fillId="12" borderId="13" xfId="4" applyFont="1" applyFill="1" applyBorder="1" applyAlignment="1" applyProtection="1">
      <alignment horizontal="center" vertical="center"/>
      <protection hidden="1"/>
    </xf>
    <xf numFmtId="0" fontId="16" fillId="12" borderId="10" xfId="4" applyFont="1" applyFill="1" applyBorder="1" applyAlignment="1" applyProtection="1">
      <alignment horizontal="center" vertical="center"/>
      <protection hidden="1"/>
    </xf>
    <xf numFmtId="0" fontId="16" fillId="20" borderId="13" xfId="4" applyFont="1" applyFill="1" applyBorder="1" applyAlignment="1" applyProtection="1">
      <alignment horizontal="center" vertical="center"/>
      <protection locked="0"/>
    </xf>
    <xf numFmtId="0" fontId="16" fillId="20" borderId="10" xfId="4" applyFont="1" applyFill="1" applyBorder="1" applyAlignment="1" applyProtection="1">
      <alignment horizontal="center" vertical="center"/>
      <protection locked="0"/>
    </xf>
    <xf numFmtId="0" fontId="25" fillId="15" borderId="30" xfId="0" applyFont="1" applyFill="1" applyBorder="1" applyAlignment="1" applyProtection="1">
      <alignment horizontal="center" vertical="center"/>
      <protection hidden="1"/>
    </xf>
    <xf numFmtId="0" fontId="25" fillId="15" borderId="31" xfId="0" applyFont="1" applyFill="1" applyBorder="1" applyAlignment="1" applyProtection="1">
      <alignment horizontal="center" vertical="center"/>
      <protection hidden="1"/>
    </xf>
    <xf numFmtId="0" fontId="25" fillId="15" borderId="32" xfId="0" applyFont="1" applyFill="1" applyBorder="1" applyAlignment="1" applyProtection="1">
      <alignment horizontal="center" vertical="center"/>
      <protection hidden="1"/>
    </xf>
    <xf numFmtId="0" fontId="25" fillId="16" borderId="30" xfId="0" applyFont="1" applyFill="1" applyBorder="1" applyAlignment="1" applyProtection="1">
      <alignment horizontal="center" vertical="center"/>
      <protection hidden="1"/>
    </xf>
    <xf numFmtId="0" fontId="25" fillId="16" borderId="31" xfId="0" applyFont="1" applyFill="1" applyBorder="1" applyAlignment="1" applyProtection="1">
      <alignment horizontal="center" vertical="center"/>
      <protection hidden="1"/>
    </xf>
    <xf numFmtId="0" fontId="25" fillId="16" borderId="32" xfId="0" applyFont="1" applyFill="1" applyBorder="1" applyAlignment="1" applyProtection="1">
      <alignment horizontal="center" vertical="center"/>
      <protection hidden="1"/>
    </xf>
    <xf numFmtId="0" fontId="25" fillId="13" borderId="30" xfId="0" applyFont="1" applyFill="1" applyBorder="1" applyAlignment="1" applyProtection="1">
      <alignment horizontal="center" vertical="center"/>
      <protection hidden="1"/>
    </xf>
    <xf numFmtId="0" fontId="25" fillId="13" borderId="31" xfId="0" applyFont="1" applyFill="1" applyBorder="1" applyAlignment="1" applyProtection="1">
      <alignment horizontal="center" vertical="center"/>
      <protection hidden="1"/>
    </xf>
    <xf numFmtId="0" fontId="25" fillId="13" borderId="32" xfId="0" applyFont="1" applyFill="1" applyBorder="1" applyAlignment="1" applyProtection="1">
      <alignment horizontal="center" vertical="center"/>
      <protection hidden="1"/>
    </xf>
    <xf numFmtId="0" fontId="18" fillId="2" borderId="0" xfId="2" applyFont="1" applyFill="1" applyBorder="1" applyAlignment="1" applyProtection="1">
      <alignment horizontal="center" vertical="center" readingOrder="1"/>
      <protection hidden="1"/>
    </xf>
    <xf numFmtId="0" fontId="18" fillId="2" borderId="0" xfId="2" applyFont="1" applyFill="1" applyAlignment="1" applyProtection="1">
      <alignment horizontal="center" vertical="center" readingOrder="1"/>
      <protection hidden="1"/>
    </xf>
    <xf numFmtId="41" fontId="20" fillId="11" borderId="0" xfId="4" applyNumberFormat="1" applyFont="1" applyFill="1" applyBorder="1" applyAlignment="1" applyProtection="1">
      <alignment horizontal="center" vertical="center"/>
      <protection hidden="1"/>
    </xf>
    <xf numFmtId="41" fontId="20" fillId="11" borderId="6" xfId="4" applyNumberFormat="1" applyFont="1" applyFill="1" applyBorder="1" applyAlignment="1" applyProtection="1">
      <alignment horizontal="center" vertical="center"/>
      <protection hidden="1"/>
    </xf>
    <xf numFmtId="0" fontId="27" fillId="11" borderId="0" xfId="4" applyFont="1" applyFill="1" applyBorder="1" applyAlignment="1" applyProtection="1">
      <alignment horizontal="center" vertical="center"/>
      <protection hidden="1"/>
    </xf>
    <xf numFmtId="0" fontId="27" fillId="11" borderId="6" xfId="4" applyFont="1" applyFill="1" applyAlignment="1" applyProtection="1">
      <alignment horizontal="center" vertical="center"/>
      <protection hidden="1"/>
    </xf>
    <xf numFmtId="0" fontId="16" fillId="12" borderId="13" xfId="4" applyFont="1" applyFill="1" applyBorder="1" applyAlignment="1" applyProtection="1">
      <alignment horizontal="center" vertical="center"/>
      <protection locked="0"/>
    </xf>
    <xf numFmtId="0" fontId="16" fillId="12" borderId="11" xfId="4" applyFont="1" applyFill="1" applyBorder="1" applyAlignment="1" applyProtection="1">
      <alignment horizontal="center" vertical="center"/>
      <protection locked="0"/>
    </xf>
    <xf numFmtId="0" fontId="16" fillId="12" borderId="10" xfId="4" applyFont="1" applyFill="1" applyBorder="1" applyAlignment="1" applyProtection="1">
      <alignment horizontal="center" vertical="center"/>
      <protection locked="0"/>
    </xf>
  </cellXfs>
  <cellStyles count="5">
    <cellStyle name="Heading 1" xfId="4" builtinId="16"/>
    <cellStyle name="Normal" xfId="0" builtinId="0"/>
    <cellStyle name="Normal 2" xfId="2" xr:uid="{4159BF1D-6DC0-4208-AEE8-B96084267100}"/>
    <cellStyle name="Normal 2 2" xfId="3" xr:uid="{8D1E1EB6-5E81-48AB-A230-681D09EA2F34}"/>
    <cellStyle name="Percent" xfId="1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CC"/>
      <color rgb="FFFFFF81"/>
      <color rgb="FFFFDDDD"/>
      <color rgb="FF009999"/>
      <color rgb="FFFFFF66"/>
      <color rgb="FFFFFF93"/>
      <color rgb="FFFFF1C5"/>
      <color rgb="FF85E3E1"/>
      <color rgb="FF6CDDDA"/>
      <color rgb="FFBB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1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Linearity Curve</a:t>
            </a:r>
            <a:endParaRPr lang="en-US" i="1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590112517272387"/>
          <c:y val="0.11815623294612926"/>
          <c:w val="0.82836071326738758"/>
          <c:h val="0.761238403367895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'ELISA Color Plate'!$D$8</c:f>
              <c:strCache>
                <c:ptCount val="1"/>
                <c:pt idx="0">
                  <c:v>Measured OD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'ELISA Color Plate'!$C$9:$C$16</c:f>
              <c:numCache>
                <c:formatCode>#\ ???/???</c:formatCode>
                <c:ptCount val="8"/>
                <c:pt idx="0">
                  <c:v>1</c:v>
                </c:pt>
                <c:pt idx="1">
                  <c:v>0.5</c:v>
                </c:pt>
                <c:pt idx="2">
                  <c:v>0.25</c:v>
                </c:pt>
                <c:pt idx="3">
                  <c:v>0.125</c:v>
                </c:pt>
                <c:pt idx="4">
                  <c:v>6.25E-2</c:v>
                </c:pt>
                <c:pt idx="5">
                  <c:v>3.125E-2</c:v>
                </c:pt>
                <c:pt idx="6">
                  <c:v>1.5625E-2</c:v>
                </c:pt>
                <c:pt idx="7">
                  <c:v>7.8125E-3</c:v>
                </c:pt>
              </c:numCache>
            </c:numRef>
          </c:xVal>
          <c:yVal>
            <c:numRef>
              <c:f>'ELISA Color Plate'!$D$9:$D$16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E3-4A34-BC44-02270C1463A1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794263135"/>
        <c:axId val="794247327"/>
      </c:scatterChart>
      <c:valAx>
        <c:axId val="79426313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Dilution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#\ ???/???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794247327"/>
        <c:crosses val="autoZero"/>
        <c:crossBetween val="midCat"/>
        <c:majorUnit val="0.25"/>
        <c:minorUnit val="1.0000000000000002E-2"/>
      </c:valAx>
      <c:valAx>
        <c:axId val="79424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OD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373302347623213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794263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252508</xdr:colOff>
      <xdr:row>0</xdr:row>
      <xdr:rowOff>199463</xdr:rowOff>
    </xdr:from>
    <xdr:to>
      <xdr:col>1</xdr:col>
      <xdr:colOff>800100</xdr:colOff>
      <xdr:row>5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8EACA4-E96F-4A33-A7A6-DD2D149364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508" y="199463"/>
          <a:ext cx="1055592" cy="11340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406400</xdr:colOff>
      <xdr:row>17</xdr:row>
      <xdr:rowOff>101600</xdr:rowOff>
    </xdr:from>
    <xdr:to>
      <xdr:col>14</xdr:col>
      <xdr:colOff>101600</xdr:colOff>
      <xdr:row>19</xdr:row>
      <xdr:rowOff>38100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070B815-9233-464E-BF24-BE14AF070831}"/>
            </a:ext>
          </a:extLst>
        </xdr:cNvPr>
        <xdr:cNvSpPr txBox="1"/>
      </xdr:nvSpPr>
      <xdr:spPr>
        <a:xfrm>
          <a:off x="3200400" y="4152900"/>
          <a:ext cx="9550400" cy="3937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600">
              <a:latin typeface="Times New Roman" panose="02020603050405020304" pitchFamily="18" charset="0"/>
              <a:cs typeface="B Mitra" panose="00000400000000000000" pitchFamily="2" charset="-78"/>
            </a:rPr>
            <a:t>* نتایج به دست آمده از دستگاه خوانشگر</a:t>
          </a:r>
          <a:r>
            <a:rPr lang="fa-IR" sz="1600" baseline="0">
              <a:latin typeface="Times New Roman" panose="02020603050405020304" pitchFamily="18" charset="0"/>
              <a:cs typeface="B Mitra" panose="00000400000000000000" pitchFamily="2" charset="-78"/>
            </a:rPr>
            <a:t> الایزا مربوط به </a:t>
          </a:r>
          <a:r>
            <a:rPr lang="en-US" sz="1600" baseline="0">
              <a:latin typeface="Times New Roman" panose="02020603050405020304" pitchFamily="18" charset="0"/>
              <a:cs typeface="B Mitra" panose="00000400000000000000" pitchFamily="2" charset="-78"/>
            </a:rPr>
            <a:t>Linearity</a:t>
          </a:r>
          <a:r>
            <a:rPr lang="fa-IR" sz="1600" baseline="0">
              <a:latin typeface="Times New Roman" panose="02020603050405020304" pitchFamily="18" charset="0"/>
              <a:cs typeface="B Mitra" panose="00000400000000000000" pitchFamily="2" charset="-78"/>
            </a:rPr>
            <a:t> را در جدول بالا، در ستون </a:t>
          </a:r>
          <a:r>
            <a:rPr lang="en-US" sz="1600" baseline="0">
              <a:latin typeface="Times New Roman" panose="02020603050405020304" pitchFamily="18" charset="0"/>
              <a:cs typeface="B Mitra" panose="00000400000000000000" pitchFamily="2" charset="-78"/>
            </a:rPr>
            <a:t>Measured OD</a:t>
          </a:r>
          <a:r>
            <a:rPr lang="fa-IR" sz="1600" baseline="0">
              <a:latin typeface="Times New Roman" panose="02020603050405020304" pitchFamily="18" charset="0"/>
              <a:cs typeface="B Mitra" panose="00000400000000000000" pitchFamily="2" charset="-78"/>
            </a:rPr>
            <a:t> وارد کنید.</a:t>
          </a:r>
          <a:endParaRPr lang="en-US" sz="1600">
            <a:latin typeface="Times New Roman" panose="02020603050405020304" pitchFamily="18" charset="0"/>
            <a:cs typeface="B Mitra" panose="00000400000000000000" pitchFamily="2" charset="-78"/>
          </a:endParaRPr>
        </a:p>
      </xdr:txBody>
    </xdr:sp>
    <xdr:clientData/>
  </xdr:twoCellAnchor>
  <xdr:twoCellAnchor>
    <xdr:from>
      <xdr:col>1</xdr:col>
      <xdr:colOff>304800</xdr:colOff>
      <xdr:row>34</xdr:row>
      <xdr:rowOff>139700</xdr:rowOff>
    </xdr:from>
    <xdr:to>
      <xdr:col>14</xdr:col>
      <xdr:colOff>152400</xdr:colOff>
      <xdr:row>39</xdr:row>
      <xdr:rowOff>25400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1D9BF72-4FA4-4361-9211-FC943631F5A8}"/>
            </a:ext>
          </a:extLst>
        </xdr:cNvPr>
        <xdr:cNvSpPr txBox="1"/>
      </xdr:nvSpPr>
      <xdr:spPr>
        <a:xfrm>
          <a:off x="889000" y="7823200"/>
          <a:ext cx="11912600" cy="7874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400">
              <a:latin typeface="Times New Roman" panose="02020603050405020304" pitchFamily="18" charset="0"/>
              <a:cs typeface="B Mitra" panose="00000400000000000000" pitchFamily="2" charset="-78"/>
            </a:rPr>
            <a:t>*</a:t>
          </a:r>
          <a:r>
            <a:rPr lang="fa-IR" sz="1400" baseline="0">
              <a:latin typeface="Times New Roman" panose="02020603050405020304" pitchFamily="18" charset="0"/>
              <a:cs typeface="B Mitra" panose="00000400000000000000" pitchFamily="2" charset="-78"/>
            </a:rPr>
            <a:t> با مراجعه به </a:t>
          </a:r>
          <a:r>
            <a:rPr lang="en-US" sz="1400" baseline="0">
              <a:latin typeface="Times New Roman" panose="02020603050405020304" pitchFamily="18" charset="0"/>
              <a:cs typeface="B Mitra" panose="00000400000000000000" pitchFamily="2" charset="-78"/>
            </a:rPr>
            <a:t>COA</a:t>
          </a:r>
          <a:r>
            <a:rPr lang="fa-IR" sz="1400" baseline="0">
              <a:latin typeface="Times New Roman" panose="02020603050405020304" pitchFamily="18" charset="0"/>
              <a:cs typeface="B Mitra" panose="00000400000000000000" pitchFamily="2" charset="-78"/>
            </a:rPr>
            <a:t> داخل کیت </a:t>
          </a:r>
          <a:r>
            <a:rPr lang="en-US" sz="1400" baseline="0">
              <a:latin typeface="Times New Roman" panose="02020603050405020304" pitchFamily="18" charset="0"/>
              <a:cs typeface="B Mitra" panose="00000400000000000000" pitchFamily="2" charset="-78"/>
            </a:rPr>
            <a:t>E.C.P</a:t>
          </a:r>
          <a:r>
            <a:rPr lang="fa-IR" sz="1400" baseline="0">
              <a:latin typeface="Times New Roman" panose="02020603050405020304" pitchFamily="18" charset="0"/>
              <a:cs typeface="B Mitra" panose="00000400000000000000" pitchFamily="2" charset="-78"/>
            </a:rPr>
            <a:t>، مقدار </a:t>
          </a:r>
          <a:r>
            <a:rPr lang="en-US" sz="1400" baseline="0">
              <a:latin typeface="Times New Roman" panose="02020603050405020304" pitchFamily="18" charset="0"/>
              <a:cs typeface="B Mitra" panose="00000400000000000000" pitchFamily="2" charset="-78"/>
            </a:rPr>
            <a:t>Min</a:t>
          </a:r>
          <a:r>
            <a:rPr lang="fa-IR" sz="1400" baseline="0">
              <a:latin typeface="Times New Roman" panose="02020603050405020304" pitchFamily="18" charset="0"/>
              <a:cs typeface="B Mitra" panose="00000400000000000000" pitchFamily="2" charset="-78"/>
            </a:rPr>
            <a:t> و </a:t>
          </a:r>
          <a:r>
            <a:rPr lang="en-US" sz="1400" baseline="0">
              <a:latin typeface="Times New Roman" panose="02020603050405020304" pitchFamily="18" charset="0"/>
              <a:cs typeface="B Mitra" panose="00000400000000000000" pitchFamily="2" charset="-78"/>
            </a:rPr>
            <a:t>Max</a:t>
          </a:r>
          <a:r>
            <a:rPr lang="fa-IR" sz="1400" baseline="0">
              <a:latin typeface="Times New Roman" panose="02020603050405020304" pitchFamily="18" charset="0"/>
              <a:cs typeface="B Mitra" panose="00000400000000000000" pitchFamily="2" charset="-78"/>
            </a:rPr>
            <a:t> مربوط به </a:t>
          </a:r>
          <a:r>
            <a:rPr lang="en-US" sz="1400" baseline="0">
              <a:latin typeface="Times New Roman" panose="02020603050405020304" pitchFamily="18" charset="0"/>
              <a:cs typeface="B Mitra" panose="00000400000000000000" pitchFamily="2" charset="-78"/>
            </a:rPr>
            <a:t> A1,A2,A3</a:t>
          </a:r>
          <a:r>
            <a:rPr lang="fa-IR" sz="1400" baseline="0">
              <a:latin typeface="Times New Roman" panose="02020603050405020304" pitchFamily="18" charset="0"/>
              <a:cs typeface="B Mitra" panose="00000400000000000000" pitchFamily="2" charset="-78"/>
            </a:rPr>
            <a:t>را در مقابل خانه های</a:t>
          </a:r>
          <a:r>
            <a:rPr lang="en-US" sz="1400" baseline="0">
              <a:latin typeface="Times New Roman" panose="02020603050405020304" pitchFamily="18" charset="0"/>
              <a:cs typeface="B Mitra" panose="00000400000000000000" pitchFamily="2" charset="-78"/>
            </a:rPr>
            <a:t>Min </a:t>
          </a:r>
          <a:r>
            <a:rPr lang="fa-IR" sz="1400" baseline="0">
              <a:latin typeface="Times New Roman" panose="02020603050405020304" pitchFamily="18" charset="0"/>
              <a:cs typeface="B Mitra" panose="00000400000000000000" pitchFamily="2" charset="-78"/>
            </a:rPr>
            <a:t>و </a:t>
          </a:r>
          <a:r>
            <a:rPr lang="en-US" sz="1400" baseline="0">
              <a:latin typeface="Times New Roman" panose="02020603050405020304" pitchFamily="18" charset="0"/>
              <a:cs typeface="B Mitra" panose="00000400000000000000" pitchFamily="2" charset="-78"/>
            </a:rPr>
            <a:t>Max</a:t>
          </a:r>
          <a:r>
            <a:rPr lang="fa-IR" sz="1400" baseline="0">
              <a:latin typeface="Times New Roman" panose="02020603050405020304" pitchFamily="18" charset="0"/>
              <a:cs typeface="B Mitra" panose="00000400000000000000" pitchFamily="2" charset="-78"/>
            </a:rPr>
            <a:t> جدول بالا وارد کرده، تا محاسبات مربوط به </a:t>
          </a:r>
          <a:r>
            <a:rPr lang="en-US" sz="1400" baseline="0">
              <a:latin typeface="Times New Roman" panose="02020603050405020304" pitchFamily="18" charset="0"/>
              <a:cs typeface="B Mitra" panose="00000400000000000000" pitchFamily="2" charset="-78"/>
            </a:rPr>
            <a:t>Accuracy</a:t>
          </a:r>
          <a:r>
            <a:rPr lang="fa-IR" sz="1400" baseline="0">
              <a:latin typeface="Times New Roman" panose="02020603050405020304" pitchFamily="18" charset="0"/>
              <a:cs typeface="B Mitra" panose="00000400000000000000" pitchFamily="2" charset="-78"/>
            </a:rPr>
            <a:t> انجام شود.</a:t>
          </a:r>
          <a:r>
            <a:rPr lang="en-US" sz="1400" baseline="0">
              <a:latin typeface="Times New Roman" panose="02020603050405020304" pitchFamily="18" charset="0"/>
              <a:cs typeface="B Mitra" panose="00000400000000000000" pitchFamily="2" charset="-78"/>
            </a:rPr>
            <a:t> </a:t>
          </a:r>
        </a:p>
        <a:p>
          <a:pPr algn="r" rtl="1"/>
          <a:r>
            <a:rPr lang="fa-IR" sz="1400" b="1" baseline="0">
              <a:latin typeface="Times New Roman" panose="02020603050405020304" pitchFamily="18" charset="0"/>
              <a:cs typeface="B Mitra" panose="00000400000000000000" pitchFamily="2" charset="-78"/>
            </a:rPr>
            <a:t>* تذکر مهم: خوانش تست با طول موج 450 و فیلتر رفرانس 630 انجام شود</a:t>
          </a:r>
          <a:r>
            <a:rPr lang="fa-IR" sz="1400" b="1" baseline="0">
              <a:cs typeface="B Mitra" panose="00000400000000000000" pitchFamily="2" charset="-78"/>
            </a:rPr>
            <a:t>.</a:t>
          </a:r>
          <a:endParaRPr lang="en-US" sz="1400" b="1" baseline="0">
            <a:cs typeface="B Mitra" panose="00000400000000000000" pitchFamily="2" charset="-78"/>
          </a:endParaRPr>
        </a:p>
        <a:p>
          <a:pPr algn="r" rtl="1"/>
          <a:endParaRPr lang="en-US" sz="1400">
            <a:cs typeface="B Mitra" panose="00000400000000000000" pitchFamily="2" charset="-78"/>
          </a:endParaRPr>
        </a:p>
      </xdr:txBody>
    </xdr:sp>
    <xdr:clientData/>
  </xdr:twoCellAnchor>
  <xdr:twoCellAnchor>
    <xdr:from>
      <xdr:col>8</xdr:col>
      <xdr:colOff>571500</xdr:colOff>
      <xdr:row>6</xdr:row>
      <xdr:rowOff>12700</xdr:rowOff>
    </xdr:from>
    <xdr:to>
      <xdr:col>14</xdr:col>
      <xdr:colOff>254000</xdr:colOff>
      <xdr:row>16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B07A4A-208F-45F6-8896-C3C791956D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BBF87-B04D-4B60-BC13-35E897C103F5}">
  <sheetPr>
    <tabColor rgb="FF33CCCC"/>
  </sheetPr>
  <dimension ref="A1:Y56"/>
  <sheetViews>
    <sheetView tabSelected="1" zoomScale="75" zoomScaleNormal="75" workbookViewId="0">
      <selection activeCell="H7" sqref="H7"/>
    </sheetView>
  </sheetViews>
  <sheetFormatPr defaultRowHeight="12.75" x14ac:dyDescent="0.2"/>
  <cols>
    <col min="1" max="1" width="7.625" style="1" customWidth="1"/>
    <col min="2" max="2" width="19.875" style="6" customWidth="1"/>
    <col min="3" max="3" width="11.25" style="1" customWidth="1"/>
    <col min="4" max="5" width="9.875" style="1" customWidth="1"/>
    <col min="6" max="6" width="11.625" style="1" customWidth="1"/>
    <col min="7" max="7" width="11.875" style="1" customWidth="1"/>
    <col min="8" max="8" width="12.875" style="1" customWidth="1"/>
    <col min="9" max="9" width="13.125" style="1" customWidth="1"/>
    <col min="10" max="10" width="11.75" style="1" customWidth="1"/>
    <col min="11" max="13" width="11.875" style="1" customWidth="1"/>
    <col min="14" max="14" width="12.75" style="1" customWidth="1"/>
    <col min="15" max="15" width="7.375" style="1" bestFit="1" customWidth="1"/>
    <col min="16" max="16" width="10.375" style="1" customWidth="1"/>
    <col min="17" max="17" width="8.875" style="1" bestFit="1" customWidth="1"/>
    <col min="18" max="18" width="11.25" style="100" bestFit="1" customWidth="1"/>
    <col min="19" max="19" width="8.25" style="100" customWidth="1"/>
    <col min="20" max="20" width="12" style="101" bestFit="1" customWidth="1"/>
    <col min="21" max="253" width="9.125" style="100"/>
    <col min="254" max="254" width="2.75" style="100" customWidth="1"/>
    <col min="255" max="255" width="10.375" style="100" customWidth="1"/>
    <col min="256" max="267" width="8.25" style="100" customWidth="1"/>
    <col min="268" max="269" width="9.25" style="100" customWidth="1"/>
    <col min="270" max="274" width="8.25" style="100" customWidth="1"/>
    <col min="275" max="509" width="9.125" style="100"/>
    <col min="510" max="510" width="2.75" style="100" customWidth="1"/>
    <col min="511" max="511" width="10.375" style="100" customWidth="1"/>
    <col min="512" max="523" width="8.25" style="100" customWidth="1"/>
    <col min="524" max="525" width="9.25" style="100" customWidth="1"/>
    <col min="526" max="530" width="8.25" style="100" customWidth="1"/>
    <col min="531" max="765" width="9.125" style="100"/>
    <col min="766" max="766" width="2.75" style="100" customWidth="1"/>
    <col min="767" max="767" width="10.375" style="100" customWidth="1"/>
    <col min="768" max="779" width="8.25" style="100" customWidth="1"/>
    <col min="780" max="781" width="9.25" style="100" customWidth="1"/>
    <col min="782" max="786" width="8.25" style="100" customWidth="1"/>
    <col min="787" max="1021" width="9.125" style="100"/>
    <col min="1022" max="1022" width="2.75" style="100" customWidth="1"/>
    <col min="1023" max="1023" width="10.375" style="100" customWidth="1"/>
    <col min="1024" max="1035" width="8.25" style="100" customWidth="1"/>
    <col min="1036" max="1037" width="9.25" style="100" customWidth="1"/>
    <col min="1038" max="1042" width="8.25" style="100" customWidth="1"/>
    <col min="1043" max="1277" width="9.125" style="100"/>
    <col min="1278" max="1278" width="2.75" style="100" customWidth="1"/>
    <col min="1279" max="1279" width="10.375" style="100" customWidth="1"/>
    <col min="1280" max="1291" width="8.25" style="100" customWidth="1"/>
    <col min="1292" max="1293" width="9.25" style="100" customWidth="1"/>
    <col min="1294" max="1298" width="8.25" style="100" customWidth="1"/>
    <col min="1299" max="1533" width="9.125" style="100"/>
    <col min="1534" max="1534" width="2.75" style="100" customWidth="1"/>
    <col min="1535" max="1535" width="10.375" style="100" customWidth="1"/>
    <col min="1536" max="1547" width="8.25" style="100" customWidth="1"/>
    <col min="1548" max="1549" width="9.25" style="100" customWidth="1"/>
    <col min="1550" max="1554" width="8.25" style="100" customWidth="1"/>
    <col min="1555" max="1789" width="9.125" style="100"/>
    <col min="1790" max="1790" width="2.75" style="100" customWidth="1"/>
    <col min="1791" max="1791" width="10.375" style="100" customWidth="1"/>
    <col min="1792" max="1803" width="8.25" style="100" customWidth="1"/>
    <col min="1804" max="1805" width="9.25" style="100" customWidth="1"/>
    <col min="1806" max="1810" width="8.25" style="100" customWidth="1"/>
    <col min="1811" max="2045" width="9.125" style="100"/>
    <col min="2046" max="2046" width="2.75" style="100" customWidth="1"/>
    <col min="2047" max="2047" width="10.375" style="100" customWidth="1"/>
    <col min="2048" max="2059" width="8.25" style="100" customWidth="1"/>
    <col min="2060" max="2061" width="9.25" style="100" customWidth="1"/>
    <col min="2062" max="2066" width="8.25" style="100" customWidth="1"/>
    <col min="2067" max="2301" width="9.125" style="100"/>
    <col min="2302" max="2302" width="2.75" style="100" customWidth="1"/>
    <col min="2303" max="2303" width="10.375" style="100" customWidth="1"/>
    <col min="2304" max="2315" width="8.25" style="100" customWidth="1"/>
    <col min="2316" max="2317" width="9.25" style="100" customWidth="1"/>
    <col min="2318" max="2322" width="8.25" style="100" customWidth="1"/>
    <col min="2323" max="2557" width="9.125" style="100"/>
    <col min="2558" max="2558" width="2.75" style="100" customWidth="1"/>
    <col min="2559" max="2559" width="10.375" style="100" customWidth="1"/>
    <col min="2560" max="2571" width="8.25" style="100" customWidth="1"/>
    <col min="2572" max="2573" width="9.25" style="100" customWidth="1"/>
    <col min="2574" max="2578" width="8.25" style="100" customWidth="1"/>
    <col min="2579" max="2813" width="9.125" style="100"/>
    <col min="2814" max="2814" width="2.75" style="100" customWidth="1"/>
    <col min="2815" max="2815" width="10.375" style="100" customWidth="1"/>
    <col min="2816" max="2827" width="8.25" style="100" customWidth="1"/>
    <col min="2828" max="2829" width="9.25" style="100" customWidth="1"/>
    <col min="2830" max="2834" width="8.25" style="100" customWidth="1"/>
    <col min="2835" max="3069" width="9.125" style="100"/>
    <col min="3070" max="3070" width="2.75" style="100" customWidth="1"/>
    <col min="3071" max="3071" width="10.375" style="100" customWidth="1"/>
    <col min="3072" max="3083" width="8.25" style="100" customWidth="1"/>
    <col min="3084" max="3085" width="9.25" style="100" customWidth="1"/>
    <col min="3086" max="3090" width="8.25" style="100" customWidth="1"/>
    <col min="3091" max="3325" width="9.125" style="100"/>
    <col min="3326" max="3326" width="2.75" style="100" customWidth="1"/>
    <col min="3327" max="3327" width="10.375" style="100" customWidth="1"/>
    <col min="3328" max="3339" width="8.25" style="100" customWidth="1"/>
    <col min="3340" max="3341" width="9.25" style="100" customWidth="1"/>
    <col min="3342" max="3346" width="8.25" style="100" customWidth="1"/>
    <col min="3347" max="3581" width="9.125" style="100"/>
    <col min="3582" max="3582" width="2.75" style="100" customWidth="1"/>
    <col min="3583" max="3583" width="10.375" style="100" customWidth="1"/>
    <col min="3584" max="3595" width="8.25" style="100" customWidth="1"/>
    <col min="3596" max="3597" width="9.25" style="100" customWidth="1"/>
    <col min="3598" max="3602" width="8.25" style="100" customWidth="1"/>
    <col min="3603" max="3837" width="9.125" style="100"/>
    <col min="3838" max="3838" width="2.75" style="100" customWidth="1"/>
    <col min="3839" max="3839" width="10.375" style="100" customWidth="1"/>
    <col min="3840" max="3851" width="8.25" style="100" customWidth="1"/>
    <col min="3852" max="3853" width="9.25" style="100" customWidth="1"/>
    <col min="3854" max="3858" width="8.25" style="100" customWidth="1"/>
    <col min="3859" max="4093" width="9.125" style="100"/>
    <col min="4094" max="4094" width="2.75" style="100" customWidth="1"/>
    <col min="4095" max="4095" width="10.375" style="100" customWidth="1"/>
    <col min="4096" max="4107" width="8.25" style="100" customWidth="1"/>
    <col min="4108" max="4109" width="9.25" style="100" customWidth="1"/>
    <col min="4110" max="4114" width="8.25" style="100" customWidth="1"/>
    <col min="4115" max="4349" width="9.125" style="100"/>
    <col min="4350" max="4350" width="2.75" style="100" customWidth="1"/>
    <col min="4351" max="4351" width="10.375" style="100" customWidth="1"/>
    <col min="4352" max="4363" width="8.25" style="100" customWidth="1"/>
    <col min="4364" max="4365" width="9.25" style="100" customWidth="1"/>
    <col min="4366" max="4370" width="8.25" style="100" customWidth="1"/>
    <col min="4371" max="4605" width="9.125" style="100"/>
    <col min="4606" max="4606" width="2.75" style="100" customWidth="1"/>
    <col min="4607" max="4607" width="10.375" style="100" customWidth="1"/>
    <col min="4608" max="4619" width="8.25" style="100" customWidth="1"/>
    <col min="4620" max="4621" width="9.25" style="100" customWidth="1"/>
    <col min="4622" max="4626" width="8.25" style="100" customWidth="1"/>
    <col min="4627" max="4861" width="9.125" style="100"/>
    <col min="4862" max="4862" width="2.75" style="100" customWidth="1"/>
    <col min="4863" max="4863" width="10.375" style="100" customWidth="1"/>
    <col min="4864" max="4875" width="8.25" style="100" customWidth="1"/>
    <col min="4876" max="4877" width="9.25" style="100" customWidth="1"/>
    <col min="4878" max="4882" width="8.25" style="100" customWidth="1"/>
    <col min="4883" max="5117" width="9.125" style="100"/>
    <col min="5118" max="5118" width="2.75" style="100" customWidth="1"/>
    <col min="5119" max="5119" width="10.375" style="100" customWidth="1"/>
    <col min="5120" max="5131" width="8.25" style="100" customWidth="1"/>
    <col min="5132" max="5133" width="9.25" style="100" customWidth="1"/>
    <col min="5134" max="5138" width="8.25" style="100" customWidth="1"/>
    <col min="5139" max="5373" width="9.125" style="100"/>
    <col min="5374" max="5374" width="2.75" style="100" customWidth="1"/>
    <col min="5375" max="5375" width="10.375" style="100" customWidth="1"/>
    <col min="5376" max="5387" width="8.25" style="100" customWidth="1"/>
    <col min="5388" max="5389" width="9.25" style="100" customWidth="1"/>
    <col min="5390" max="5394" width="8.25" style="100" customWidth="1"/>
    <col min="5395" max="5629" width="9.125" style="100"/>
    <col min="5630" max="5630" width="2.75" style="100" customWidth="1"/>
    <col min="5631" max="5631" width="10.375" style="100" customWidth="1"/>
    <col min="5632" max="5643" width="8.25" style="100" customWidth="1"/>
    <col min="5644" max="5645" width="9.25" style="100" customWidth="1"/>
    <col min="5646" max="5650" width="8.25" style="100" customWidth="1"/>
    <col min="5651" max="5885" width="9.125" style="100"/>
    <col min="5886" max="5886" width="2.75" style="100" customWidth="1"/>
    <col min="5887" max="5887" width="10.375" style="100" customWidth="1"/>
    <col min="5888" max="5899" width="8.25" style="100" customWidth="1"/>
    <col min="5900" max="5901" width="9.25" style="100" customWidth="1"/>
    <col min="5902" max="5906" width="8.25" style="100" customWidth="1"/>
    <col min="5907" max="6141" width="9.125" style="100"/>
    <col min="6142" max="6142" width="2.75" style="100" customWidth="1"/>
    <col min="6143" max="6143" width="10.375" style="100" customWidth="1"/>
    <col min="6144" max="6155" width="8.25" style="100" customWidth="1"/>
    <col min="6156" max="6157" width="9.25" style="100" customWidth="1"/>
    <col min="6158" max="6162" width="8.25" style="100" customWidth="1"/>
    <col min="6163" max="6397" width="9.125" style="100"/>
    <col min="6398" max="6398" width="2.75" style="100" customWidth="1"/>
    <col min="6399" max="6399" width="10.375" style="100" customWidth="1"/>
    <col min="6400" max="6411" width="8.25" style="100" customWidth="1"/>
    <col min="6412" max="6413" width="9.25" style="100" customWidth="1"/>
    <col min="6414" max="6418" width="8.25" style="100" customWidth="1"/>
    <col min="6419" max="6653" width="9.125" style="100"/>
    <col min="6654" max="6654" width="2.75" style="100" customWidth="1"/>
    <col min="6655" max="6655" width="10.375" style="100" customWidth="1"/>
    <col min="6656" max="6667" width="8.25" style="100" customWidth="1"/>
    <col min="6668" max="6669" width="9.25" style="100" customWidth="1"/>
    <col min="6670" max="6674" width="8.25" style="100" customWidth="1"/>
    <col min="6675" max="6909" width="9.125" style="100"/>
    <col min="6910" max="6910" width="2.75" style="100" customWidth="1"/>
    <col min="6911" max="6911" width="10.375" style="100" customWidth="1"/>
    <col min="6912" max="6923" width="8.25" style="100" customWidth="1"/>
    <col min="6924" max="6925" width="9.25" style="100" customWidth="1"/>
    <col min="6926" max="6930" width="8.25" style="100" customWidth="1"/>
    <col min="6931" max="7165" width="9.125" style="100"/>
    <col min="7166" max="7166" width="2.75" style="100" customWidth="1"/>
    <col min="7167" max="7167" width="10.375" style="100" customWidth="1"/>
    <col min="7168" max="7179" width="8.25" style="100" customWidth="1"/>
    <col min="7180" max="7181" width="9.25" style="100" customWidth="1"/>
    <col min="7182" max="7186" width="8.25" style="100" customWidth="1"/>
    <col min="7187" max="7421" width="9.125" style="100"/>
    <col min="7422" max="7422" width="2.75" style="100" customWidth="1"/>
    <col min="7423" max="7423" width="10.375" style="100" customWidth="1"/>
    <col min="7424" max="7435" width="8.25" style="100" customWidth="1"/>
    <col min="7436" max="7437" width="9.25" style="100" customWidth="1"/>
    <col min="7438" max="7442" width="8.25" style="100" customWidth="1"/>
    <col min="7443" max="7677" width="9.125" style="100"/>
    <col min="7678" max="7678" width="2.75" style="100" customWidth="1"/>
    <col min="7679" max="7679" width="10.375" style="100" customWidth="1"/>
    <col min="7680" max="7691" width="8.25" style="100" customWidth="1"/>
    <col min="7692" max="7693" width="9.25" style="100" customWidth="1"/>
    <col min="7694" max="7698" width="8.25" style="100" customWidth="1"/>
    <col min="7699" max="7933" width="9.125" style="100"/>
    <col min="7934" max="7934" width="2.75" style="100" customWidth="1"/>
    <col min="7935" max="7935" width="10.375" style="100" customWidth="1"/>
    <col min="7936" max="7947" width="8.25" style="100" customWidth="1"/>
    <col min="7948" max="7949" width="9.25" style="100" customWidth="1"/>
    <col min="7950" max="7954" width="8.25" style="100" customWidth="1"/>
    <col min="7955" max="8189" width="9.125" style="100"/>
    <col min="8190" max="8190" width="2.75" style="100" customWidth="1"/>
    <col min="8191" max="8191" width="10.375" style="100" customWidth="1"/>
    <col min="8192" max="8203" width="8.25" style="100" customWidth="1"/>
    <col min="8204" max="8205" width="9.25" style="100" customWidth="1"/>
    <col min="8206" max="8210" width="8.25" style="100" customWidth="1"/>
    <col min="8211" max="8445" width="9.125" style="100"/>
    <col min="8446" max="8446" width="2.75" style="100" customWidth="1"/>
    <col min="8447" max="8447" width="10.375" style="100" customWidth="1"/>
    <col min="8448" max="8459" width="8.25" style="100" customWidth="1"/>
    <col min="8460" max="8461" width="9.25" style="100" customWidth="1"/>
    <col min="8462" max="8466" width="8.25" style="100" customWidth="1"/>
    <col min="8467" max="8701" width="9.125" style="100"/>
    <col min="8702" max="8702" width="2.75" style="100" customWidth="1"/>
    <col min="8703" max="8703" width="10.375" style="100" customWidth="1"/>
    <col min="8704" max="8715" width="8.25" style="100" customWidth="1"/>
    <col min="8716" max="8717" width="9.25" style="100" customWidth="1"/>
    <col min="8718" max="8722" width="8.25" style="100" customWidth="1"/>
    <col min="8723" max="8957" width="9.125" style="100"/>
    <col min="8958" max="8958" width="2.75" style="100" customWidth="1"/>
    <col min="8959" max="8959" width="10.375" style="100" customWidth="1"/>
    <col min="8960" max="8971" width="8.25" style="100" customWidth="1"/>
    <col min="8972" max="8973" width="9.25" style="100" customWidth="1"/>
    <col min="8974" max="8978" width="8.25" style="100" customWidth="1"/>
    <col min="8979" max="9213" width="9.125" style="100"/>
    <col min="9214" max="9214" width="2.75" style="100" customWidth="1"/>
    <col min="9215" max="9215" width="10.375" style="100" customWidth="1"/>
    <col min="9216" max="9227" width="8.25" style="100" customWidth="1"/>
    <col min="9228" max="9229" width="9.25" style="100" customWidth="1"/>
    <col min="9230" max="9234" width="8.25" style="100" customWidth="1"/>
    <col min="9235" max="9469" width="9.125" style="100"/>
    <col min="9470" max="9470" width="2.75" style="100" customWidth="1"/>
    <col min="9471" max="9471" width="10.375" style="100" customWidth="1"/>
    <col min="9472" max="9483" width="8.25" style="100" customWidth="1"/>
    <col min="9484" max="9485" width="9.25" style="100" customWidth="1"/>
    <col min="9486" max="9490" width="8.25" style="100" customWidth="1"/>
    <col min="9491" max="9725" width="9.125" style="100"/>
    <col min="9726" max="9726" width="2.75" style="100" customWidth="1"/>
    <col min="9727" max="9727" width="10.375" style="100" customWidth="1"/>
    <col min="9728" max="9739" width="8.25" style="100" customWidth="1"/>
    <col min="9740" max="9741" width="9.25" style="100" customWidth="1"/>
    <col min="9742" max="9746" width="8.25" style="100" customWidth="1"/>
    <col min="9747" max="9981" width="9.125" style="100"/>
    <col min="9982" max="9982" width="2.75" style="100" customWidth="1"/>
    <col min="9983" max="9983" width="10.375" style="100" customWidth="1"/>
    <col min="9984" max="9995" width="8.25" style="100" customWidth="1"/>
    <col min="9996" max="9997" width="9.25" style="100" customWidth="1"/>
    <col min="9998" max="10002" width="8.25" style="100" customWidth="1"/>
    <col min="10003" max="10237" width="9.125" style="100"/>
    <col min="10238" max="10238" width="2.75" style="100" customWidth="1"/>
    <col min="10239" max="10239" width="10.375" style="100" customWidth="1"/>
    <col min="10240" max="10251" width="8.25" style="100" customWidth="1"/>
    <col min="10252" max="10253" width="9.25" style="100" customWidth="1"/>
    <col min="10254" max="10258" width="8.25" style="100" customWidth="1"/>
    <col min="10259" max="10493" width="9.125" style="100"/>
    <col min="10494" max="10494" width="2.75" style="100" customWidth="1"/>
    <col min="10495" max="10495" width="10.375" style="100" customWidth="1"/>
    <col min="10496" max="10507" width="8.25" style="100" customWidth="1"/>
    <col min="10508" max="10509" width="9.25" style="100" customWidth="1"/>
    <col min="10510" max="10514" width="8.25" style="100" customWidth="1"/>
    <col min="10515" max="10749" width="9.125" style="100"/>
    <col min="10750" max="10750" width="2.75" style="100" customWidth="1"/>
    <col min="10751" max="10751" width="10.375" style="100" customWidth="1"/>
    <col min="10752" max="10763" width="8.25" style="100" customWidth="1"/>
    <col min="10764" max="10765" width="9.25" style="100" customWidth="1"/>
    <col min="10766" max="10770" width="8.25" style="100" customWidth="1"/>
    <col min="10771" max="11005" width="9.125" style="100"/>
    <col min="11006" max="11006" width="2.75" style="100" customWidth="1"/>
    <col min="11007" max="11007" width="10.375" style="100" customWidth="1"/>
    <col min="11008" max="11019" width="8.25" style="100" customWidth="1"/>
    <col min="11020" max="11021" width="9.25" style="100" customWidth="1"/>
    <col min="11022" max="11026" width="8.25" style="100" customWidth="1"/>
    <col min="11027" max="11261" width="9.125" style="100"/>
    <col min="11262" max="11262" width="2.75" style="100" customWidth="1"/>
    <col min="11263" max="11263" width="10.375" style="100" customWidth="1"/>
    <col min="11264" max="11275" width="8.25" style="100" customWidth="1"/>
    <col min="11276" max="11277" width="9.25" style="100" customWidth="1"/>
    <col min="11278" max="11282" width="8.25" style="100" customWidth="1"/>
    <col min="11283" max="11517" width="9.125" style="100"/>
    <col min="11518" max="11518" width="2.75" style="100" customWidth="1"/>
    <col min="11519" max="11519" width="10.375" style="100" customWidth="1"/>
    <col min="11520" max="11531" width="8.25" style="100" customWidth="1"/>
    <col min="11532" max="11533" width="9.25" style="100" customWidth="1"/>
    <col min="11534" max="11538" width="8.25" style="100" customWidth="1"/>
    <col min="11539" max="11773" width="9.125" style="100"/>
    <col min="11774" max="11774" width="2.75" style="100" customWidth="1"/>
    <col min="11775" max="11775" width="10.375" style="100" customWidth="1"/>
    <col min="11776" max="11787" width="8.25" style="100" customWidth="1"/>
    <col min="11788" max="11789" width="9.25" style="100" customWidth="1"/>
    <col min="11790" max="11794" width="8.25" style="100" customWidth="1"/>
    <col min="11795" max="12029" width="9.125" style="100"/>
    <col min="12030" max="12030" width="2.75" style="100" customWidth="1"/>
    <col min="12031" max="12031" width="10.375" style="100" customWidth="1"/>
    <col min="12032" max="12043" width="8.25" style="100" customWidth="1"/>
    <col min="12044" max="12045" width="9.25" style="100" customWidth="1"/>
    <col min="12046" max="12050" width="8.25" style="100" customWidth="1"/>
    <col min="12051" max="12285" width="9.125" style="100"/>
    <col min="12286" max="12286" width="2.75" style="100" customWidth="1"/>
    <col min="12287" max="12287" width="10.375" style="100" customWidth="1"/>
    <col min="12288" max="12299" width="8.25" style="100" customWidth="1"/>
    <col min="12300" max="12301" width="9.25" style="100" customWidth="1"/>
    <col min="12302" max="12306" width="8.25" style="100" customWidth="1"/>
    <col min="12307" max="12541" width="9.125" style="100"/>
    <col min="12542" max="12542" width="2.75" style="100" customWidth="1"/>
    <col min="12543" max="12543" width="10.375" style="100" customWidth="1"/>
    <col min="12544" max="12555" width="8.25" style="100" customWidth="1"/>
    <col min="12556" max="12557" width="9.25" style="100" customWidth="1"/>
    <col min="12558" max="12562" width="8.25" style="100" customWidth="1"/>
    <col min="12563" max="12797" width="9.125" style="100"/>
    <col min="12798" max="12798" width="2.75" style="100" customWidth="1"/>
    <col min="12799" max="12799" width="10.375" style="100" customWidth="1"/>
    <col min="12800" max="12811" width="8.25" style="100" customWidth="1"/>
    <col min="12812" max="12813" width="9.25" style="100" customWidth="1"/>
    <col min="12814" max="12818" width="8.25" style="100" customWidth="1"/>
    <col min="12819" max="13053" width="9.125" style="100"/>
    <col min="13054" max="13054" width="2.75" style="100" customWidth="1"/>
    <col min="13055" max="13055" width="10.375" style="100" customWidth="1"/>
    <col min="13056" max="13067" width="8.25" style="100" customWidth="1"/>
    <col min="13068" max="13069" width="9.25" style="100" customWidth="1"/>
    <col min="13070" max="13074" width="8.25" style="100" customWidth="1"/>
    <col min="13075" max="13309" width="9.125" style="100"/>
    <col min="13310" max="13310" width="2.75" style="100" customWidth="1"/>
    <col min="13311" max="13311" width="10.375" style="100" customWidth="1"/>
    <col min="13312" max="13323" width="8.25" style="100" customWidth="1"/>
    <col min="13324" max="13325" width="9.25" style="100" customWidth="1"/>
    <col min="13326" max="13330" width="8.25" style="100" customWidth="1"/>
    <col min="13331" max="13565" width="9.125" style="100"/>
    <col min="13566" max="13566" width="2.75" style="100" customWidth="1"/>
    <col min="13567" max="13567" width="10.375" style="100" customWidth="1"/>
    <col min="13568" max="13579" width="8.25" style="100" customWidth="1"/>
    <col min="13580" max="13581" width="9.25" style="100" customWidth="1"/>
    <col min="13582" max="13586" width="8.25" style="100" customWidth="1"/>
    <col min="13587" max="13821" width="9.125" style="100"/>
    <col min="13822" max="13822" width="2.75" style="100" customWidth="1"/>
    <col min="13823" max="13823" width="10.375" style="100" customWidth="1"/>
    <col min="13824" max="13835" width="8.25" style="100" customWidth="1"/>
    <col min="13836" max="13837" width="9.25" style="100" customWidth="1"/>
    <col min="13838" max="13842" width="8.25" style="100" customWidth="1"/>
    <col min="13843" max="14077" width="9.125" style="100"/>
    <col min="14078" max="14078" width="2.75" style="100" customWidth="1"/>
    <col min="14079" max="14079" width="10.375" style="100" customWidth="1"/>
    <col min="14080" max="14091" width="8.25" style="100" customWidth="1"/>
    <col min="14092" max="14093" width="9.25" style="100" customWidth="1"/>
    <col min="14094" max="14098" width="8.25" style="100" customWidth="1"/>
    <col min="14099" max="14333" width="9.125" style="100"/>
    <col min="14334" max="14334" width="2.75" style="100" customWidth="1"/>
    <col min="14335" max="14335" width="10.375" style="100" customWidth="1"/>
    <col min="14336" max="14347" width="8.25" style="100" customWidth="1"/>
    <col min="14348" max="14349" width="9.25" style="100" customWidth="1"/>
    <col min="14350" max="14354" width="8.25" style="100" customWidth="1"/>
    <col min="14355" max="14589" width="9.125" style="100"/>
    <col min="14590" max="14590" width="2.75" style="100" customWidth="1"/>
    <col min="14591" max="14591" width="10.375" style="100" customWidth="1"/>
    <col min="14592" max="14603" width="8.25" style="100" customWidth="1"/>
    <col min="14604" max="14605" width="9.25" style="100" customWidth="1"/>
    <col min="14606" max="14610" width="8.25" style="100" customWidth="1"/>
    <col min="14611" max="14845" width="9.125" style="100"/>
    <col min="14846" max="14846" width="2.75" style="100" customWidth="1"/>
    <col min="14847" max="14847" width="10.375" style="100" customWidth="1"/>
    <col min="14848" max="14859" width="8.25" style="100" customWidth="1"/>
    <col min="14860" max="14861" width="9.25" style="100" customWidth="1"/>
    <col min="14862" max="14866" width="8.25" style="100" customWidth="1"/>
    <col min="14867" max="15101" width="9.125" style="100"/>
    <col min="15102" max="15102" width="2.75" style="100" customWidth="1"/>
    <col min="15103" max="15103" width="10.375" style="100" customWidth="1"/>
    <col min="15104" max="15115" width="8.25" style="100" customWidth="1"/>
    <col min="15116" max="15117" width="9.25" style="100" customWidth="1"/>
    <col min="15118" max="15122" width="8.25" style="100" customWidth="1"/>
    <col min="15123" max="15357" width="9.125" style="100"/>
    <col min="15358" max="15358" width="2.75" style="100" customWidth="1"/>
    <col min="15359" max="15359" width="10.375" style="100" customWidth="1"/>
    <col min="15360" max="15371" width="8.25" style="100" customWidth="1"/>
    <col min="15372" max="15373" width="9.25" style="100" customWidth="1"/>
    <col min="15374" max="15378" width="8.25" style="100" customWidth="1"/>
    <col min="15379" max="15613" width="9.125" style="100"/>
    <col min="15614" max="15614" width="2.75" style="100" customWidth="1"/>
    <col min="15615" max="15615" width="10.375" style="100" customWidth="1"/>
    <col min="15616" max="15627" width="8.25" style="100" customWidth="1"/>
    <col min="15628" max="15629" width="9.25" style="100" customWidth="1"/>
    <col min="15630" max="15634" width="8.25" style="100" customWidth="1"/>
    <col min="15635" max="15869" width="9.125" style="100"/>
    <col min="15870" max="15870" width="2.75" style="100" customWidth="1"/>
    <col min="15871" max="15871" width="10.375" style="100" customWidth="1"/>
    <col min="15872" max="15883" width="8.25" style="100" customWidth="1"/>
    <col min="15884" max="15885" width="9.25" style="100" customWidth="1"/>
    <col min="15886" max="15890" width="8.25" style="100" customWidth="1"/>
    <col min="15891" max="16125" width="9.125" style="100"/>
    <col min="16126" max="16126" width="2.75" style="100" customWidth="1"/>
    <col min="16127" max="16127" width="10.375" style="100" customWidth="1"/>
    <col min="16128" max="16139" width="8.25" style="100" customWidth="1"/>
    <col min="16140" max="16141" width="9.25" style="100" customWidth="1"/>
    <col min="16142" max="16146" width="8.25" style="100" customWidth="1"/>
    <col min="16147" max="16384" width="9.125" style="100"/>
  </cols>
  <sheetData>
    <row r="1" spans="1:25" ht="28.5" customHeight="1" thickBot="1" x14ac:dyDescent="0.25">
      <c r="D1" s="7"/>
      <c r="E1" s="7"/>
      <c r="F1" s="7"/>
      <c r="Q1" s="99"/>
      <c r="S1" s="1"/>
      <c r="W1" s="1"/>
    </row>
    <row r="2" spans="1:25" ht="18" customHeight="1" thickTop="1" thickBot="1" x14ac:dyDescent="0.25">
      <c r="C2" s="182" t="s">
        <v>0</v>
      </c>
      <c r="D2" s="182"/>
      <c r="E2" s="182"/>
      <c r="F2" s="182"/>
      <c r="G2" s="182"/>
      <c r="H2" s="94"/>
      <c r="J2" s="180" t="s">
        <v>36</v>
      </c>
      <c r="K2" s="180"/>
      <c r="L2" s="180"/>
      <c r="M2" s="180"/>
      <c r="N2" s="180"/>
      <c r="O2" s="180"/>
      <c r="P2" s="38"/>
      <c r="Q2" s="13"/>
      <c r="R2" s="2"/>
      <c r="S2" s="1"/>
      <c r="W2" s="1"/>
    </row>
    <row r="3" spans="1:25" ht="18" customHeight="1" thickTop="1" thickBot="1" x14ac:dyDescent="0.25">
      <c r="B3" s="8"/>
      <c r="C3" s="183"/>
      <c r="D3" s="183"/>
      <c r="E3" s="183"/>
      <c r="F3" s="183"/>
      <c r="G3" s="183"/>
      <c r="H3" s="93"/>
      <c r="J3" s="181"/>
      <c r="K3" s="181"/>
      <c r="L3" s="181"/>
      <c r="M3" s="181"/>
      <c r="N3" s="181"/>
      <c r="O3" s="181"/>
      <c r="P3" s="95"/>
      <c r="Q3" s="13"/>
      <c r="R3" s="2"/>
      <c r="S3" s="1"/>
      <c r="W3" s="1"/>
    </row>
    <row r="4" spans="1:25" ht="18" customHeight="1" thickTop="1" thickBot="1" x14ac:dyDescent="0.25">
      <c r="E4" s="7"/>
      <c r="F4" s="7"/>
      <c r="G4" s="7"/>
      <c r="H4" s="7"/>
      <c r="J4" s="102"/>
      <c r="L4" s="3"/>
      <c r="M4" s="5"/>
      <c r="N4" s="3"/>
      <c r="O4" s="3"/>
      <c r="P4" s="3"/>
      <c r="Q4" s="9"/>
      <c r="R4" s="1"/>
      <c r="S4" s="1"/>
      <c r="W4" s="4"/>
    </row>
    <row r="5" spans="1:25" ht="18" customHeight="1" thickTop="1" thickBot="1" x14ac:dyDescent="0.25">
      <c r="C5" s="14" t="s">
        <v>1</v>
      </c>
      <c r="D5" s="14" t="s">
        <v>2</v>
      </c>
      <c r="E5" s="103"/>
      <c r="F5" s="14" t="s">
        <v>20</v>
      </c>
      <c r="G5" s="37"/>
      <c r="H5" s="21"/>
      <c r="I5" s="14" t="s">
        <v>34</v>
      </c>
      <c r="J5" s="37"/>
      <c r="L5" s="91" t="s">
        <v>17</v>
      </c>
      <c r="M5" s="184"/>
      <c r="N5" s="185"/>
      <c r="O5" s="186"/>
      <c r="R5" s="4"/>
      <c r="S5" s="4"/>
      <c r="W5" s="4"/>
    </row>
    <row r="6" spans="1:25" ht="18" customHeight="1" thickTop="1" x14ac:dyDescent="0.2">
      <c r="J6" s="104"/>
      <c r="L6" s="92"/>
      <c r="M6" s="10"/>
      <c r="N6" s="4"/>
      <c r="O6" s="4"/>
      <c r="P6" s="4"/>
      <c r="Q6" s="4"/>
    </row>
    <row r="7" spans="1:25" ht="18" customHeight="1" thickBot="1" x14ac:dyDescent="0.25">
      <c r="B7" s="179" t="s">
        <v>15</v>
      </c>
      <c r="C7" s="179"/>
      <c r="R7" s="105"/>
      <c r="S7" s="105"/>
      <c r="T7" s="106"/>
      <c r="U7" s="105"/>
    </row>
    <row r="8" spans="1:25" ht="30.75" customHeight="1" thickBot="1" x14ac:dyDescent="0.25">
      <c r="A8" s="39"/>
      <c r="B8" s="60"/>
      <c r="C8" s="61" t="s">
        <v>32</v>
      </c>
      <c r="D8" s="62" t="s">
        <v>33</v>
      </c>
      <c r="E8" s="63" t="s">
        <v>3</v>
      </c>
      <c r="F8" s="64" t="s">
        <v>4</v>
      </c>
      <c r="G8" s="65" t="s">
        <v>35</v>
      </c>
      <c r="H8" s="66" t="s">
        <v>19</v>
      </c>
      <c r="R8" s="105"/>
      <c r="S8" s="105"/>
      <c r="T8" s="106"/>
      <c r="U8" s="105"/>
    </row>
    <row r="9" spans="1:25" ht="18" customHeight="1" x14ac:dyDescent="0.2">
      <c r="A9" s="107">
        <v>1</v>
      </c>
      <c r="B9" s="55" t="s">
        <v>5</v>
      </c>
      <c r="C9" s="56">
        <v>1</v>
      </c>
      <c r="D9" s="67"/>
      <c r="E9" s="57">
        <f>D9/A9</f>
        <v>0</v>
      </c>
      <c r="F9" s="15" t="e">
        <f t="shared" ref="F9:F16" si="0">D9/E9</f>
        <v>#DIV/0!</v>
      </c>
      <c r="G9" s="58" t="e">
        <f>IF(AND(F9&gt;=0.9,F9&lt;=1.1),"OK","Not OK")</f>
        <v>#DIV/0!</v>
      </c>
      <c r="H9" s="59" t="s">
        <v>21</v>
      </c>
      <c r="R9" s="105"/>
      <c r="S9" s="105"/>
      <c r="T9" s="106"/>
      <c r="U9" s="105"/>
      <c r="Y9" s="1"/>
    </row>
    <row r="10" spans="1:25" ht="18" customHeight="1" x14ac:dyDescent="0.2">
      <c r="A10" s="107">
        <v>2</v>
      </c>
      <c r="B10" s="45" t="s">
        <v>6</v>
      </c>
      <c r="C10" s="22">
        <v>0.5</v>
      </c>
      <c r="D10" s="68"/>
      <c r="E10" s="17">
        <f>D9/A10</f>
        <v>0</v>
      </c>
      <c r="F10" s="12" t="e">
        <f t="shared" si="0"/>
        <v>#DIV/0!</v>
      </c>
      <c r="G10" s="18" t="e">
        <f t="shared" ref="G10:G14" si="1">IF(AND(F10&gt;=0.9,F10&lt;=1.1),"OK","Not OK")</f>
        <v>#DIV/0!</v>
      </c>
      <c r="H10" s="46" t="s">
        <v>21</v>
      </c>
      <c r="R10" s="105"/>
      <c r="S10" s="105"/>
      <c r="T10" s="106"/>
      <c r="U10" s="105"/>
    </row>
    <row r="11" spans="1:25" ht="18" customHeight="1" x14ac:dyDescent="0.2">
      <c r="A11" s="107">
        <v>4</v>
      </c>
      <c r="B11" s="45" t="s">
        <v>7</v>
      </c>
      <c r="C11" s="23">
        <v>0.25</v>
      </c>
      <c r="D11" s="68"/>
      <c r="E11" s="17">
        <f>D9/A11</f>
        <v>0</v>
      </c>
      <c r="F11" s="15" t="e">
        <f t="shared" si="0"/>
        <v>#DIV/0!</v>
      </c>
      <c r="G11" s="18" t="e">
        <f>IF(AND(F11&gt;=0.9,F11&lt;=1.1),"OK","Not OK")</f>
        <v>#DIV/0!</v>
      </c>
      <c r="H11" s="47" t="s">
        <v>21</v>
      </c>
      <c r="R11" s="105"/>
      <c r="S11" s="105"/>
      <c r="T11" s="106"/>
      <c r="U11" s="105"/>
    </row>
    <row r="12" spans="1:25" ht="18" customHeight="1" x14ac:dyDescent="0.2">
      <c r="A12" s="107">
        <v>8</v>
      </c>
      <c r="B12" s="45" t="s">
        <v>8</v>
      </c>
      <c r="C12" s="24">
        <v>0.125</v>
      </c>
      <c r="D12" s="68"/>
      <c r="E12" s="17">
        <f>D9/A12</f>
        <v>0</v>
      </c>
      <c r="F12" s="16" t="e">
        <f t="shared" si="0"/>
        <v>#DIV/0!</v>
      </c>
      <c r="G12" s="18" t="e">
        <f t="shared" si="1"/>
        <v>#DIV/0!</v>
      </c>
      <c r="H12" s="48" t="s">
        <v>21</v>
      </c>
      <c r="R12" s="105"/>
      <c r="S12" s="105"/>
      <c r="T12" s="106"/>
      <c r="U12" s="105"/>
    </row>
    <row r="13" spans="1:25" ht="18" customHeight="1" x14ac:dyDescent="0.2">
      <c r="A13" s="107">
        <v>16</v>
      </c>
      <c r="B13" s="45" t="s">
        <v>9</v>
      </c>
      <c r="C13" s="25">
        <v>6.25E-2</v>
      </c>
      <c r="D13" s="68"/>
      <c r="E13" s="17">
        <f>D9/A13</f>
        <v>0</v>
      </c>
      <c r="F13" s="12" t="e">
        <f t="shared" si="0"/>
        <v>#DIV/0!</v>
      </c>
      <c r="G13" s="18" t="e">
        <f t="shared" si="1"/>
        <v>#DIV/0!</v>
      </c>
      <c r="H13" s="46" t="s">
        <v>21</v>
      </c>
      <c r="R13" s="105"/>
      <c r="S13" s="105"/>
      <c r="T13" s="106"/>
      <c r="U13" s="105"/>
    </row>
    <row r="14" spans="1:25" ht="18" customHeight="1" x14ac:dyDescent="0.2">
      <c r="A14" s="107">
        <v>32</v>
      </c>
      <c r="B14" s="45" t="s">
        <v>10</v>
      </c>
      <c r="C14" s="26">
        <v>3.125E-2</v>
      </c>
      <c r="D14" s="68"/>
      <c r="E14" s="17">
        <f>D9/A14</f>
        <v>0</v>
      </c>
      <c r="F14" s="15" t="e">
        <f t="shared" si="0"/>
        <v>#DIV/0!</v>
      </c>
      <c r="G14" s="18" t="e">
        <f t="shared" si="1"/>
        <v>#DIV/0!</v>
      </c>
      <c r="H14" s="47" t="s">
        <v>21</v>
      </c>
      <c r="R14" s="105"/>
      <c r="S14" s="105"/>
      <c r="T14" s="106"/>
      <c r="U14" s="105"/>
    </row>
    <row r="15" spans="1:25" ht="18" customHeight="1" x14ac:dyDescent="0.2">
      <c r="A15" s="107">
        <v>64</v>
      </c>
      <c r="B15" s="45" t="s">
        <v>11</v>
      </c>
      <c r="C15" s="27">
        <v>1.5625E-2</v>
      </c>
      <c r="D15" s="68"/>
      <c r="E15" s="17">
        <f>D9/A15</f>
        <v>0</v>
      </c>
      <c r="F15" s="16" t="e">
        <f t="shared" si="0"/>
        <v>#DIV/0!</v>
      </c>
      <c r="G15" s="18" t="e">
        <f>IF(AND(F15&gt;=0.5,F15&lt;=1.5),"OK","Not OK")</f>
        <v>#DIV/0!</v>
      </c>
      <c r="H15" s="46" t="s">
        <v>22</v>
      </c>
      <c r="R15" s="105"/>
      <c r="S15" s="105"/>
      <c r="T15" s="106"/>
      <c r="U15" s="105"/>
    </row>
    <row r="16" spans="1:25" ht="18" customHeight="1" thickBot="1" x14ac:dyDescent="0.25">
      <c r="A16" s="107">
        <v>128</v>
      </c>
      <c r="B16" s="49" t="s">
        <v>12</v>
      </c>
      <c r="C16" s="50">
        <v>7.8125E-3</v>
      </c>
      <c r="D16" s="69"/>
      <c r="E16" s="51">
        <f>D9/A16</f>
        <v>0</v>
      </c>
      <c r="F16" s="52" t="e">
        <f t="shared" si="0"/>
        <v>#DIV/0!</v>
      </c>
      <c r="G16" s="53" t="e">
        <f>IF(AND(F16&gt;=0.5,F16&lt;=1.5),"OK","Not OK")</f>
        <v>#DIV/0!</v>
      </c>
      <c r="H16" s="54" t="s">
        <v>22</v>
      </c>
      <c r="R16" s="105"/>
      <c r="S16" s="105"/>
      <c r="T16" s="106"/>
      <c r="U16" s="105"/>
    </row>
    <row r="17" spans="1:21" ht="18" customHeight="1" x14ac:dyDescent="0.2">
      <c r="A17" s="108"/>
      <c r="B17" s="11"/>
      <c r="C17" s="108"/>
      <c r="D17" s="109"/>
      <c r="E17" s="108"/>
      <c r="F17" s="109"/>
      <c r="G17" s="109"/>
      <c r="H17" s="109"/>
      <c r="R17" s="105"/>
      <c r="S17" s="105"/>
      <c r="T17" s="106"/>
      <c r="U17" s="105"/>
    </row>
    <row r="18" spans="1:21" ht="18" customHeight="1" x14ac:dyDescent="0.2">
      <c r="A18" s="108"/>
      <c r="B18" s="11"/>
      <c r="C18" s="108"/>
      <c r="D18" s="108"/>
      <c r="E18" s="108"/>
      <c r="F18" s="108"/>
      <c r="G18" s="109"/>
      <c r="H18" s="109"/>
      <c r="R18" s="108"/>
    </row>
    <row r="19" spans="1:21" ht="18" customHeight="1" x14ac:dyDescent="0.2">
      <c r="A19" s="108"/>
      <c r="B19" s="11"/>
      <c r="C19" s="108"/>
      <c r="D19" s="108"/>
      <c r="E19" s="108"/>
      <c r="F19" s="108"/>
      <c r="G19" s="109"/>
      <c r="H19" s="109"/>
      <c r="R19" s="108"/>
    </row>
    <row r="20" spans="1:21" ht="18" customHeight="1" thickBot="1" x14ac:dyDescent="0.25">
      <c r="A20" s="110"/>
      <c r="B20" s="178" t="s">
        <v>27</v>
      </c>
      <c r="C20" s="178"/>
      <c r="D20" s="178"/>
      <c r="E20" s="39"/>
      <c r="F20" s="104"/>
      <c r="G20" s="111"/>
      <c r="H20" s="111"/>
      <c r="I20" s="39"/>
      <c r="J20" s="109"/>
      <c r="K20" s="39"/>
      <c r="L20" s="104"/>
      <c r="M20" s="104"/>
      <c r="N20" s="39"/>
    </row>
    <row r="21" spans="1:21" s="1" customFormat="1" ht="24.75" customHeight="1" thickBot="1" x14ac:dyDescent="0.25">
      <c r="A21" s="39"/>
      <c r="B21" s="40" t="s">
        <v>31</v>
      </c>
      <c r="C21" s="28" t="s">
        <v>29</v>
      </c>
      <c r="D21" s="29"/>
      <c r="E21" s="30" t="s">
        <v>30</v>
      </c>
      <c r="F21" s="31"/>
      <c r="G21" s="32" t="s">
        <v>29</v>
      </c>
      <c r="H21" s="29"/>
      <c r="I21" s="33" t="s">
        <v>30</v>
      </c>
      <c r="J21" s="31"/>
      <c r="K21" s="44" t="s">
        <v>29</v>
      </c>
      <c r="L21" s="34"/>
      <c r="M21" s="35" t="s">
        <v>30</v>
      </c>
      <c r="N21" s="36"/>
      <c r="T21" s="19"/>
    </row>
    <row r="22" spans="1:21" s="98" customFormat="1" ht="19.5" customHeight="1" thickBot="1" x14ac:dyDescent="0.25">
      <c r="A22" s="96"/>
      <c r="B22" s="41"/>
      <c r="C22" s="169" t="s">
        <v>23</v>
      </c>
      <c r="D22" s="170"/>
      <c r="E22" s="170"/>
      <c r="F22" s="171"/>
      <c r="G22" s="172" t="s">
        <v>24</v>
      </c>
      <c r="H22" s="173"/>
      <c r="I22" s="173"/>
      <c r="J22" s="174"/>
      <c r="K22" s="175" t="s">
        <v>25</v>
      </c>
      <c r="L22" s="176"/>
      <c r="M22" s="176"/>
      <c r="N22" s="177"/>
      <c r="O22" s="96"/>
      <c r="P22" s="97"/>
    </row>
    <row r="23" spans="1:21" ht="14.25" x14ac:dyDescent="0.2">
      <c r="A23" s="39"/>
      <c r="B23" s="42" t="s">
        <v>5</v>
      </c>
      <c r="C23" s="70"/>
      <c r="D23" s="71"/>
      <c r="E23" s="71"/>
      <c r="F23" s="72"/>
      <c r="G23" s="70"/>
      <c r="H23" s="71"/>
      <c r="I23" s="71"/>
      <c r="J23" s="79"/>
      <c r="K23" s="86"/>
      <c r="L23" s="87"/>
      <c r="M23" s="87"/>
      <c r="N23" s="88"/>
      <c r="Q23" s="100"/>
      <c r="T23" s="100"/>
    </row>
    <row r="24" spans="1:21" ht="14.25" x14ac:dyDescent="0.2">
      <c r="A24" s="39"/>
      <c r="B24" s="42" t="s">
        <v>6</v>
      </c>
      <c r="C24" s="73"/>
      <c r="D24" s="74"/>
      <c r="E24" s="74"/>
      <c r="F24" s="75"/>
      <c r="G24" s="73"/>
      <c r="H24" s="74"/>
      <c r="I24" s="74"/>
      <c r="J24" s="80"/>
      <c r="K24" s="73"/>
      <c r="L24" s="74"/>
      <c r="M24" s="74"/>
      <c r="N24" s="89"/>
      <c r="Q24" s="100"/>
      <c r="T24" s="100"/>
    </row>
    <row r="25" spans="1:21" ht="14.25" x14ac:dyDescent="0.2">
      <c r="A25" s="39"/>
      <c r="B25" s="42" t="s">
        <v>7</v>
      </c>
      <c r="C25" s="73"/>
      <c r="D25" s="74"/>
      <c r="E25" s="74"/>
      <c r="F25" s="75"/>
      <c r="G25" s="73"/>
      <c r="H25" s="74"/>
      <c r="I25" s="74"/>
      <c r="J25" s="80"/>
      <c r="K25" s="73"/>
      <c r="L25" s="74"/>
      <c r="M25" s="74"/>
      <c r="N25" s="89"/>
      <c r="Q25" s="100"/>
      <c r="T25" s="100"/>
    </row>
    <row r="26" spans="1:21" ht="14.25" x14ac:dyDescent="0.2">
      <c r="A26" s="39"/>
      <c r="B26" s="42" t="s">
        <v>8</v>
      </c>
      <c r="C26" s="73"/>
      <c r="D26" s="74"/>
      <c r="E26" s="74"/>
      <c r="F26" s="75"/>
      <c r="G26" s="73"/>
      <c r="H26" s="74"/>
      <c r="I26" s="74"/>
      <c r="J26" s="80"/>
      <c r="K26" s="73"/>
      <c r="L26" s="74"/>
      <c r="M26" s="74"/>
      <c r="N26" s="89"/>
      <c r="Q26" s="100"/>
      <c r="T26" s="100"/>
    </row>
    <row r="27" spans="1:21" ht="14.25" x14ac:dyDescent="0.2">
      <c r="A27" s="39"/>
      <c r="B27" s="42" t="s">
        <v>9</v>
      </c>
      <c r="C27" s="73"/>
      <c r="D27" s="74"/>
      <c r="E27" s="74"/>
      <c r="F27" s="75"/>
      <c r="G27" s="73"/>
      <c r="H27" s="74"/>
      <c r="I27" s="74"/>
      <c r="J27" s="80"/>
      <c r="K27" s="73"/>
      <c r="L27" s="74"/>
      <c r="M27" s="74"/>
      <c r="N27" s="89"/>
      <c r="Q27" s="100"/>
      <c r="T27" s="100"/>
    </row>
    <row r="28" spans="1:21" ht="14.25" x14ac:dyDescent="0.2">
      <c r="A28" s="39"/>
      <c r="B28" s="42" t="s">
        <v>10</v>
      </c>
      <c r="C28" s="73"/>
      <c r="D28" s="74"/>
      <c r="E28" s="74"/>
      <c r="F28" s="75"/>
      <c r="G28" s="73"/>
      <c r="H28" s="74"/>
      <c r="I28" s="74"/>
      <c r="J28" s="80"/>
      <c r="K28" s="73"/>
      <c r="L28" s="74"/>
      <c r="M28" s="74"/>
      <c r="N28" s="89"/>
      <c r="Q28" s="100"/>
      <c r="T28" s="100"/>
    </row>
    <row r="29" spans="1:21" ht="14.25" x14ac:dyDescent="0.2">
      <c r="A29" s="39"/>
      <c r="B29" s="42" t="s">
        <v>11</v>
      </c>
      <c r="C29" s="73"/>
      <c r="D29" s="74"/>
      <c r="E29" s="74"/>
      <c r="F29" s="75"/>
      <c r="G29" s="81"/>
      <c r="H29" s="82"/>
      <c r="I29" s="82"/>
      <c r="J29" s="80"/>
      <c r="K29" s="73"/>
      <c r="L29" s="74"/>
      <c r="M29" s="74"/>
      <c r="N29" s="89"/>
      <c r="Q29" s="100"/>
      <c r="T29" s="100"/>
    </row>
    <row r="30" spans="1:21" ht="15" thickBot="1" x14ac:dyDescent="0.25">
      <c r="A30" s="39"/>
      <c r="B30" s="43" t="s">
        <v>12</v>
      </c>
      <c r="C30" s="76"/>
      <c r="D30" s="77"/>
      <c r="E30" s="77"/>
      <c r="F30" s="78"/>
      <c r="G30" s="83"/>
      <c r="H30" s="84"/>
      <c r="I30" s="84"/>
      <c r="J30" s="85"/>
      <c r="K30" s="76"/>
      <c r="L30" s="77"/>
      <c r="M30" s="77"/>
      <c r="N30" s="90"/>
      <c r="Q30" s="100"/>
      <c r="T30" s="100"/>
    </row>
    <row r="31" spans="1:21" ht="18.75" x14ac:dyDescent="0.2">
      <c r="A31" s="39"/>
      <c r="B31" s="112" t="s">
        <v>13</v>
      </c>
      <c r="C31" s="113" t="e">
        <f t="shared" ref="C31:N31" si="2">C35/C33</f>
        <v>#DIV/0!</v>
      </c>
      <c r="D31" s="114" t="e">
        <f t="shared" si="2"/>
        <v>#DIV/0!</v>
      </c>
      <c r="E31" s="114" t="e">
        <f t="shared" si="2"/>
        <v>#DIV/0!</v>
      </c>
      <c r="F31" s="115" t="e">
        <f t="shared" si="2"/>
        <v>#DIV/0!</v>
      </c>
      <c r="G31" s="116" t="e">
        <f t="shared" si="2"/>
        <v>#DIV/0!</v>
      </c>
      <c r="H31" s="117" t="e">
        <f t="shared" si="2"/>
        <v>#DIV/0!</v>
      </c>
      <c r="I31" s="117" t="e">
        <f t="shared" si="2"/>
        <v>#DIV/0!</v>
      </c>
      <c r="J31" s="118" t="e">
        <f t="shared" si="2"/>
        <v>#DIV/0!</v>
      </c>
      <c r="K31" s="119" t="e">
        <f t="shared" si="2"/>
        <v>#DIV/0!</v>
      </c>
      <c r="L31" s="120" t="e">
        <f t="shared" si="2"/>
        <v>#DIV/0!</v>
      </c>
      <c r="M31" s="120" t="e">
        <f t="shared" si="2"/>
        <v>#DIV/0!</v>
      </c>
      <c r="N31" s="121" t="e">
        <f t="shared" si="2"/>
        <v>#DIV/0!</v>
      </c>
      <c r="Q31" s="100"/>
      <c r="T31" s="100"/>
    </row>
    <row r="32" spans="1:21" ht="18.75" x14ac:dyDescent="0.2">
      <c r="A32" s="39"/>
      <c r="B32" s="122" t="s">
        <v>37</v>
      </c>
      <c r="C32" s="123" t="e">
        <f t="shared" ref="C32:N32" si="3">IF(AND(C31&gt;=0,C31&lt;=0.03),"OK","Not OK")</f>
        <v>#DIV/0!</v>
      </c>
      <c r="D32" s="124" t="e">
        <f t="shared" si="3"/>
        <v>#DIV/0!</v>
      </c>
      <c r="E32" s="124" t="e">
        <f t="shared" si="3"/>
        <v>#DIV/0!</v>
      </c>
      <c r="F32" s="125" t="e">
        <f t="shared" si="3"/>
        <v>#DIV/0!</v>
      </c>
      <c r="G32" s="126" t="e">
        <f t="shared" si="3"/>
        <v>#DIV/0!</v>
      </c>
      <c r="H32" s="127" t="e">
        <f t="shared" si="3"/>
        <v>#DIV/0!</v>
      </c>
      <c r="I32" s="127" t="e">
        <f t="shared" si="3"/>
        <v>#DIV/0!</v>
      </c>
      <c r="J32" s="128" t="e">
        <f t="shared" si="3"/>
        <v>#DIV/0!</v>
      </c>
      <c r="K32" s="129" t="e">
        <f t="shared" si="3"/>
        <v>#DIV/0!</v>
      </c>
      <c r="L32" s="130" t="e">
        <f t="shared" si="3"/>
        <v>#DIV/0!</v>
      </c>
      <c r="M32" s="130" t="e">
        <f t="shared" si="3"/>
        <v>#DIV/0!</v>
      </c>
      <c r="N32" s="131" t="e">
        <f t="shared" si="3"/>
        <v>#DIV/0!</v>
      </c>
      <c r="Q32" s="100"/>
      <c r="T32" s="100"/>
    </row>
    <row r="33" spans="1:20" ht="18.75" x14ac:dyDescent="0.2">
      <c r="A33" s="39"/>
      <c r="B33" s="132" t="s">
        <v>18</v>
      </c>
      <c r="C33" s="133" t="e">
        <f t="shared" ref="C33:N33" si="4">AVERAGE(C23:C30)</f>
        <v>#DIV/0!</v>
      </c>
      <c r="D33" s="134" t="e">
        <f t="shared" si="4"/>
        <v>#DIV/0!</v>
      </c>
      <c r="E33" s="134" t="e">
        <f t="shared" si="4"/>
        <v>#DIV/0!</v>
      </c>
      <c r="F33" s="135" t="e">
        <f t="shared" si="4"/>
        <v>#DIV/0!</v>
      </c>
      <c r="G33" s="136" t="e">
        <f t="shared" si="4"/>
        <v>#DIV/0!</v>
      </c>
      <c r="H33" s="137" t="e">
        <f t="shared" si="4"/>
        <v>#DIV/0!</v>
      </c>
      <c r="I33" s="137" t="e">
        <f t="shared" si="4"/>
        <v>#DIV/0!</v>
      </c>
      <c r="J33" s="138" t="e">
        <f t="shared" si="4"/>
        <v>#DIV/0!</v>
      </c>
      <c r="K33" s="139" t="e">
        <f t="shared" si="4"/>
        <v>#DIV/0!</v>
      </c>
      <c r="L33" s="140" t="e">
        <f t="shared" si="4"/>
        <v>#DIV/0!</v>
      </c>
      <c r="M33" s="140" t="e">
        <f t="shared" si="4"/>
        <v>#DIV/0!</v>
      </c>
      <c r="N33" s="141" t="e">
        <f t="shared" si="4"/>
        <v>#DIV/0!</v>
      </c>
      <c r="Q33" s="100"/>
      <c r="T33" s="100"/>
    </row>
    <row r="34" spans="1:20" ht="19.5" thickBot="1" x14ac:dyDescent="0.25">
      <c r="A34" s="39"/>
      <c r="B34" s="142" t="s">
        <v>28</v>
      </c>
      <c r="C34" s="143" t="e">
        <f>IF(AND(C33&gt;=D21,C33&lt;=F21),"OK","Not OK")</f>
        <v>#DIV/0!</v>
      </c>
      <c r="D34" s="144" t="e">
        <f>IF(AND(D33&gt;=D21,D33&lt;=F21),"OK","Not OK")</f>
        <v>#DIV/0!</v>
      </c>
      <c r="E34" s="144" t="e">
        <f>IF(AND(E33&gt;=D21,E33&lt;=F21),"OK","Not OK")</f>
        <v>#DIV/0!</v>
      </c>
      <c r="F34" s="145" t="e">
        <f>IF(AND(F33&gt;=D21,F33&lt;=F21),"OK","Not OK")</f>
        <v>#DIV/0!</v>
      </c>
      <c r="G34" s="146" t="e">
        <f>IF(AND(G33&gt;=H21,G33&lt;=J21),"OK","Not OK")</f>
        <v>#DIV/0!</v>
      </c>
      <c r="H34" s="147" t="e">
        <f>IF(AND(H33&gt;=H21,H33&lt;=J21),"OK","Not OK")</f>
        <v>#DIV/0!</v>
      </c>
      <c r="I34" s="147" t="e">
        <f>IF(AND(I33&gt;=H21,I33&lt;=J21),"OK","Not OK")</f>
        <v>#DIV/0!</v>
      </c>
      <c r="J34" s="148" t="e">
        <f>IF(AND(J33&gt;=H21,J33&lt;=J21),"OK","Not OK")</f>
        <v>#DIV/0!</v>
      </c>
      <c r="K34" s="149" t="e">
        <f>IF(AND(K33&gt;=L21,K33&lt;=N21),"OK","Not OK")</f>
        <v>#DIV/0!</v>
      </c>
      <c r="L34" s="150" t="e">
        <f>IF(AND(L33&gt;=L21,L33&lt;=N21),"OK","Not OK")</f>
        <v>#DIV/0!</v>
      </c>
      <c r="M34" s="150" t="e">
        <f>IF(AND(M33&gt;=L21,M33&lt;=N21),"OK","Not OK")</f>
        <v>#DIV/0!</v>
      </c>
      <c r="N34" s="151" t="e">
        <f>IF(AND(N33&gt;=L21,N33&lt;=N21),"OK","Not OK")</f>
        <v>#DIV/0!</v>
      </c>
      <c r="O34" s="39"/>
      <c r="T34" s="100"/>
    </row>
    <row r="35" spans="1:20" s="156" customFormat="1" ht="15.75" x14ac:dyDescent="0.2">
      <c r="A35" s="152"/>
      <c r="B35" s="153" t="s">
        <v>14</v>
      </c>
      <c r="C35" s="153" t="e">
        <f t="shared" ref="C35:N35" si="5">STDEVA(C23:C30)</f>
        <v>#DIV/0!</v>
      </c>
      <c r="D35" s="153" t="e">
        <f t="shared" si="5"/>
        <v>#DIV/0!</v>
      </c>
      <c r="E35" s="153" t="e">
        <f t="shared" si="5"/>
        <v>#DIV/0!</v>
      </c>
      <c r="F35" s="153" t="e">
        <f t="shared" si="5"/>
        <v>#DIV/0!</v>
      </c>
      <c r="G35" s="153" t="e">
        <f t="shared" si="5"/>
        <v>#DIV/0!</v>
      </c>
      <c r="H35" s="153" t="e">
        <f t="shared" si="5"/>
        <v>#DIV/0!</v>
      </c>
      <c r="I35" s="153" t="e">
        <f t="shared" si="5"/>
        <v>#DIV/0!</v>
      </c>
      <c r="J35" s="154" t="e">
        <f t="shared" si="5"/>
        <v>#DIV/0!</v>
      </c>
      <c r="K35" s="154" t="e">
        <f t="shared" si="5"/>
        <v>#DIV/0!</v>
      </c>
      <c r="L35" s="154" t="e">
        <f t="shared" si="5"/>
        <v>#DIV/0!</v>
      </c>
      <c r="M35" s="154" t="e">
        <f t="shared" si="5"/>
        <v>#DIV/0!</v>
      </c>
      <c r="N35" s="154" t="e">
        <f t="shared" si="5"/>
        <v>#DIV/0!</v>
      </c>
      <c r="O35" s="155" t="e">
        <f>STDEVA(#REF!)</f>
        <v>#REF!</v>
      </c>
      <c r="P35" s="152"/>
    </row>
    <row r="36" spans="1:20" ht="15.75" x14ac:dyDescent="0.2"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Q36" s="100"/>
      <c r="T36" s="100"/>
    </row>
    <row r="37" spans="1:20" x14ac:dyDescent="0.2">
      <c r="I37" s="39"/>
      <c r="J37" s="39"/>
      <c r="K37" s="39"/>
      <c r="L37" s="39"/>
      <c r="M37" s="39"/>
    </row>
    <row r="38" spans="1:20" x14ac:dyDescent="0.2">
      <c r="G38" s="39"/>
      <c r="I38" s="39"/>
      <c r="J38" s="39"/>
      <c r="K38" s="39"/>
      <c r="L38" s="39"/>
      <c r="M38" s="39"/>
      <c r="T38" s="100"/>
    </row>
    <row r="39" spans="1:20" x14ac:dyDescent="0.2">
      <c r="G39" s="39"/>
      <c r="I39" s="39"/>
      <c r="J39" s="39"/>
      <c r="K39" s="39"/>
      <c r="L39" s="39"/>
      <c r="M39" s="39"/>
      <c r="T39" s="100"/>
    </row>
    <row r="40" spans="1:20" ht="13.5" thickBot="1" x14ac:dyDescent="0.25">
      <c r="T40" s="100"/>
    </row>
    <row r="41" spans="1:20" ht="21.75" thickTop="1" thickBot="1" x14ac:dyDescent="0.25">
      <c r="A41" s="100"/>
      <c r="B41" s="100"/>
      <c r="C41" s="165" t="s">
        <v>16</v>
      </c>
      <c r="D41" s="166"/>
      <c r="E41" s="167"/>
      <c r="F41" s="168"/>
      <c r="G41" s="20"/>
      <c r="H41" s="100"/>
      <c r="I41" s="164" t="s">
        <v>26</v>
      </c>
      <c r="J41" s="164"/>
      <c r="K41" s="161"/>
      <c r="L41" s="162"/>
      <c r="M41" s="163"/>
      <c r="N41" s="100"/>
      <c r="O41" s="100"/>
      <c r="P41" s="100"/>
      <c r="Q41" s="100"/>
      <c r="T41" s="100"/>
    </row>
    <row r="42" spans="1:20" ht="13.5" thickTop="1" x14ac:dyDescent="0.2"/>
    <row r="43" spans="1:20" x14ac:dyDescent="0.2">
      <c r="B43" s="158"/>
      <c r="C43" s="6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T43" s="100"/>
    </row>
    <row r="44" spans="1:20" x14ac:dyDescent="0.2">
      <c r="B44" s="158"/>
      <c r="C44" s="6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T44" s="100"/>
    </row>
    <row r="45" spans="1:20" x14ac:dyDescent="0.2">
      <c r="B45" s="158"/>
      <c r="C45" s="6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T45" s="100"/>
    </row>
    <row r="46" spans="1:20" x14ac:dyDescent="0.2">
      <c r="B46" s="158"/>
      <c r="C46" s="6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T46" s="100"/>
    </row>
    <row r="47" spans="1:20" x14ac:dyDescent="0.2">
      <c r="B47" s="158"/>
      <c r="C47" s="6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T47" s="100"/>
    </row>
    <row r="48" spans="1:20" x14ac:dyDescent="0.2">
      <c r="B48" s="158"/>
      <c r="C48" s="6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T48" s="100"/>
    </row>
    <row r="49" spans="1:17" s="100" customFormat="1" ht="14.25" x14ac:dyDescent="0.2">
      <c r="A49" s="1"/>
      <c r="B49" s="159"/>
      <c r="C49" s="160"/>
      <c r="D49" s="159"/>
      <c r="E49" s="159"/>
      <c r="F49" s="159"/>
      <c r="G49" s="159"/>
      <c r="H49" s="159"/>
      <c r="I49" s="159"/>
      <c r="J49" s="1"/>
      <c r="K49" s="159"/>
      <c r="L49" s="159"/>
      <c r="M49" s="159"/>
      <c r="N49" s="1"/>
      <c r="O49" s="1"/>
      <c r="P49" s="1"/>
      <c r="Q49" s="1"/>
    </row>
    <row r="50" spans="1:17" s="100" customFormat="1" ht="14.25" x14ac:dyDescent="0.2">
      <c r="A50" s="1"/>
      <c r="B50" s="159"/>
      <c r="C50" s="160"/>
      <c r="D50" s="159"/>
      <c r="E50" s="159"/>
      <c r="F50" s="159"/>
      <c r="G50" s="159"/>
      <c r="H50" s="159"/>
      <c r="I50" s="159"/>
      <c r="J50" s="1"/>
      <c r="K50" s="159"/>
      <c r="L50" s="159"/>
      <c r="M50" s="159"/>
      <c r="N50" s="1"/>
      <c r="O50" s="1"/>
      <c r="P50" s="1"/>
      <c r="Q50" s="1"/>
    </row>
    <row r="51" spans="1:17" s="100" customFormat="1" ht="14.25" x14ac:dyDescent="0.2">
      <c r="A51" s="1"/>
      <c r="B51" s="159"/>
      <c r="C51" s="160"/>
      <c r="D51" s="159"/>
      <c r="E51" s="159"/>
      <c r="F51" s="159"/>
      <c r="G51" s="159"/>
      <c r="H51" s="159"/>
      <c r="I51" s="159"/>
      <c r="J51" s="1"/>
      <c r="K51" s="159"/>
      <c r="L51" s="159"/>
      <c r="M51" s="159"/>
      <c r="N51" s="1"/>
      <c r="O51" s="1"/>
      <c r="P51" s="1"/>
      <c r="Q51" s="1"/>
    </row>
    <row r="52" spans="1:17" s="100" customFormat="1" ht="14.25" x14ac:dyDescent="0.2">
      <c r="A52" s="1"/>
      <c r="B52" s="159"/>
      <c r="C52" s="160"/>
      <c r="D52" s="159"/>
      <c r="E52" s="159"/>
      <c r="F52" s="159"/>
      <c r="G52" s="159"/>
      <c r="H52" s="159"/>
      <c r="I52" s="159"/>
      <c r="J52" s="1"/>
      <c r="K52" s="159"/>
      <c r="L52" s="159"/>
      <c r="M52" s="159"/>
      <c r="N52" s="1"/>
      <c r="O52" s="1"/>
      <c r="P52" s="1"/>
      <c r="Q52" s="1"/>
    </row>
    <row r="53" spans="1:17" s="100" customFormat="1" ht="14.25" x14ac:dyDescent="0.2">
      <c r="A53" s="1"/>
      <c r="B53" s="159"/>
      <c r="C53" s="160"/>
      <c r="D53" s="159"/>
      <c r="E53" s="159"/>
      <c r="F53" s="159"/>
      <c r="G53" s="159"/>
      <c r="H53" s="159"/>
      <c r="I53" s="159"/>
      <c r="J53" s="1"/>
      <c r="K53" s="159"/>
      <c r="L53" s="159"/>
      <c r="M53" s="159"/>
      <c r="N53" s="1"/>
      <c r="O53" s="1"/>
      <c r="P53" s="1"/>
      <c r="Q53" s="1"/>
    </row>
    <row r="54" spans="1:17" s="100" customFormat="1" ht="14.25" x14ac:dyDescent="0.2">
      <c r="A54" s="1"/>
      <c r="B54" s="159"/>
      <c r="C54" s="160"/>
      <c r="D54" s="159"/>
      <c r="E54" s="159"/>
      <c r="F54" s="159"/>
      <c r="G54" s="159"/>
      <c r="H54" s="159"/>
      <c r="I54" s="159"/>
      <c r="J54" s="1"/>
      <c r="K54" s="159"/>
      <c r="L54" s="159"/>
      <c r="M54" s="159"/>
      <c r="N54" s="1"/>
      <c r="O54" s="1"/>
      <c r="P54" s="1"/>
      <c r="Q54" s="1"/>
    </row>
    <row r="55" spans="1:17" s="100" customFormat="1" ht="14.25" x14ac:dyDescent="0.2">
      <c r="A55" s="1"/>
      <c r="B55" s="159"/>
      <c r="C55" s="160"/>
      <c r="D55" s="159"/>
      <c r="E55" s="159"/>
      <c r="F55" s="159"/>
      <c r="G55" s="159"/>
      <c r="H55" s="159"/>
      <c r="I55" s="159"/>
      <c r="J55" s="1"/>
      <c r="K55" s="159"/>
      <c r="L55" s="159"/>
      <c r="M55" s="159"/>
      <c r="N55" s="1"/>
      <c r="O55" s="1"/>
      <c r="P55" s="1"/>
      <c r="Q55" s="1"/>
    </row>
    <row r="56" spans="1:17" s="100" customFormat="1" ht="14.25" x14ac:dyDescent="0.2">
      <c r="A56" s="1"/>
      <c r="B56" s="159"/>
      <c r="C56" s="160"/>
      <c r="D56" s="159"/>
      <c r="E56" s="159"/>
      <c r="F56" s="159"/>
      <c r="G56" s="159"/>
      <c r="H56" s="159"/>
      <c r="I56" s="159"/>
      <c r="J56" s="1"/>
      <c r="K56" s="159"/>
      <c r="L56" s="159"/>
      <c r="M56" s="159"/>
      <c r="N56" s="1"/>
      <c r="O56" s="1"/>
      <c r="P56" s="1"/>
      <c r="Q56" s="1"/>
    </row>
  </sheetData>
  <sheetProtection algorithmName="SHA-512" hashValue="ef4h5z+RV5fPL3s8db33G/pxHWh+VnXk0OiATi4kSXXsVpBpYlIcPHPDBcz/0pkk/KCYvhsmzCiqFE8Yf+tGsg==" saltValue="miBT/baQlQ9I3PfGZ9kamA==" spinCount="100000" sheet="1" objects="1" scenarios="1"/>
  <mergeCells count="12">
    <mergeCell ref="B20:D20"/>
    <mergeCell ref="B7:C7"/>
    <mergeCell ref="J2:O3"/>
    <mergeCell ref="C2:G3"/>
    <mergeCell ref="M5:O5"/>
    <mergeCell ref="K41:M41"/>
    <mergeCell ref="I41:J41"/>
    <mergeCell ref="C41:D41"/>
    <mergeCell ref="E41:F41"/>
    <mergeCell ref="C22:F22"/>
    <mergeCell ref="G22:J22"/>
    <mergeCell ref="K22:N22"/>
  </mergeCells>
  <conditionalFormatting sqref="G9:G16 C32:N32 C34:N34">
    <cfRule type="containsText" dxfId="4" priority="15" operator="containsText" text="Not Ok">
      <formula>NOT(ISERROR(SEARCH("Not Ok",C9)))</formula>
    </cfRule>
    <cfRule type="containsText" dxfId="3" priority="16" operator="containsText" text="Not OK">
      <formula>NOT(ISERROR(SEARCH("Not OK",C9)))</formula>
    </cfRule>
    <cfRule type="containsText" dxfId="2" priority="17" operator="containsText" text="OK">
      <formula>NOT(ISERROR(SEARCH("OK",C9)))</formula>
    </cfRule>
    <cfRule type="containsText" dxfId="1" priority="18" operator="containsText" text="not">
      <formula>NOT(ISERROR(SEARCH("not",C9)))</formula>
    </cfRule>
    <cfRule type="containsText" dxfId="0" priority="19" operator="containsText" text="acceptable">
      <formula>NOT(ISERROR(SEARCH("acceptable",C9)))</formula>
    </cfRule>
  </conditionalFormatting>
  <conditionalFormatting sqref="G9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C32">
    <cfRule type="iconSet" priority="3">
      <iconSet iconSet="3Symbols2">
        <cfvo type="percent" val="0"/>
        <cfvo type="percent" val="33"/>
        <cfvo type="percent" val="67"/>
      </iconSet>
    </cfRule>
  </conditionalFormatting>
  <pageMargins left="0" right="0" top="0.21" bottom="0.22" header="0.17" footer="0.17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ELISA Color Plate</vt:lpstr>
      <vt:lpstr>'ELISA Color 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Elisa2</dc:creator>
  <cp:lastModifiedBy>Elisa2</cp:lastModifiedBy>
  <cp:lastPrinted>2024-07-03T12:18:26Z</cp:lastPrinted>
  <dcterms:created xsi:type="dcterms:W3CDTF">2024-04-30T05:27:20Z</dcterms:created>
  <dcterms:modified xsi:type="dcterms:W3CDTF">2024-07-03T12:24:07Z</dcterms:modified>
</cp:coreProperties>
</file>